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0" yWindow="65516" windowWidth="11660" windowHeight="7430" tabRatio="784" activeTab="9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  <sheet name="RULES" sheetId="12" r:id="rId12"/>
    <sheet name="1 Mile" sheetId="13" r:id="rId13"/>
  </sheets>
  <definedNames/>
  <calcPr fullCalcOnLoad="1"/>
</workbook>
</file>

<file path=xl/sharedStrings.xml><?xml version="1.0" encoding="utf-8"?>
<sst xmlns="http://schemas.openxmlformats.org/spreadsheetml/2006/main" count="1567" uniqueCount="288">
  <si>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</si>
  <si>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</si>
  <si>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</si>
  <si>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</si>
  <si>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</si>
  <si>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</si>
  <si>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</si>
  <si>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</si>
  <si>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</si>
  <si>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</si>
  <si>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</si>
  <si>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4miles</t>
  </si>
  <si>
    <t>23rd Jun</t>
  </si>
  <si>
    <t>Min/Mi</t>
  </si>
  <si>
    <t>miles</t>
  </si>
  <si>
    <t>Mark Gosney</t>
  </si>
  <si>
    <t>Ross Poiner</t>
  </si>
  <si>
    <t>Christina Smith</t>
  </si>
  <si>
    <t>Leighton Jones</t>
  </si>
  <si>
    <t>Geoff White</t>
  </si>
  <si>
    <t>Kim Holohan</t>
  </si>
  <si>
    <t>Fay Sharpe</t>
  </si>
  <si>
    <t>GRP</t>
  </si>
  <si>
    <t>Steve Cable</t>
  </si>
  <si>
    <t>Dewi West</t>
  </si>
  <si>
    <t>Byron Davies</t>
  </si>
  <si>
    <t>Lee Morris</t>
  </si>
  <si>
    <t>Steve McLelland</t>
  </si>
  <si>
    <t>Caroline Sandles</t>
  </si>
  <si>
    <t>John Sanderson</t>
  </si>
  <si>
    <t>Linda Owens</t>
  </si>
  <si>
    <t>Laura Hall</t>
  </si>
  <si>
    <t>Sharon Trotman</t>
  </si>
  <si>
    <t>Sally Reid</t>
  </si>
  <si>
    <t>Christine Hurdidge</t>
  </si>
  <si>
    <t>Lynn Holmes</t>
  </si>
  <si>
    <t>Julie Davies</t>
  </si>
  <si>
    <t>Mark Bamford</t>
  </si>
  <si>
    <t>Del Eyre</t>
  </si>
  <si>
    <t>Rob Sandles</t>
  </si>
  <si>
    <t>Paul Rees</t>
  </si>
  <si>
    <t>Lisa Williams</t>
  </si>
  <si>
    <t>Andrew Thomas</t>
  </si>
  <si>
    <t>John Holohan</t>
  </si>
  <si>
    <t>Richard Donne</t>
  </si>
  <si>
    <t>Linda Waller</t>
  </si>
  <si>
    <t>Nicola Julian</t>
  </si>
  <si>
    <t>Vicky Holmes</t>
  </si>
  <si>
    <t>Alfryn Easter</t>
  </si>
  <si>
    <t>guest</t>
  </si>
  <si>
    <t>Carwyn Jenkins</t>
  </si>
  <si>
    <t>Allan Smith</t>
  </si>
  <si>
    <t>James Davies</t>
  </si>
  <si>
    <t>Ashley Pascoe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</si>
  <si>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</si>
  <si>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</si>
  <si>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</si>
  <si>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</si>
  <si>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</si>
  <si>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</si>
  <si>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3. If 1. and 2. can't seperate them then it's a fist fight.</t>
  </si>
  <si>
    <r>
      <t xml:space="preserve">You have to be a </t>
    </r>
    <r>
      <rPr>
        <b/>
        <u val="single"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</si>
  <si>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Gwen Smith</t>
  </si>
  <si>
    <t>Div</t>
  </si>
  <si>
    <t>Min per Mile</t>
  </si>
  <si>
    <t>Jane Wallace</t>
  </si>
  <si>
    <t>Aron Jones</t>
  </si>
  <si>
    <t>Sandra Rees</t>
  </si>
  <si>
    <t>Charlie James</t>
  </si>
  <si>
    <t>Ross Gribble</t>
  </si>
  <si>
    <t>Si Vaughan</t>
  </si>
  <si>
    <t>Mark Eakins</t>
  </si>
  <si>
    <t>Louise Eakins</t>
  </si>
  <si>
    <t>Mike Prasad</t>
  </si>
  <si>
    <t>Alice Sullivan</t>
  </si>
  <si>
    <t>Jo Hughes-Dowdle</t>
  </si>
  <si>
    <t>Emma Maiden Davies</t>
  </si>
  <si>
    <t>Lee Edwards</t>
  </si>
  <si>
    <t>Chris Francis</t>
  </si>
  <si>
    <t>Elfed Joseph</t>
  </si>
  <si>
    <t>Eiri Evans-Jones</t>
  </si>
  <si>
    <t>DNF</t>
  </si>
  <si>
    <t>Nathan Flear</t>
  </si>
  <si>
    <t>Ceri Isaac</t>
  </si>
  <si>
    <t>Rob Coffey</t>
  </si>
  <si>
    <t>Nigel Morse</t>
  </si>
  <si>
    <t>Sarah Barham</t>
  </si>
  <si>
    <t>Gina Southam</t>
  </si>
  <si>
    <t>Meinir Jones</t>
  </si>
  <si>
    <t>Cayo Arran</t>
  </si>
  <si>
    <t>Andrew Arran</t>
  </si>
  <si>
    <t>Christopher Jones</t>
  </si>
  <si>
    <t>David Barham</t>
  </si>
  <si>
    <t>Richard Webster</t>
  </si>
  <si>
    <t>Laura Sharpe</t>
  </si>
  <si>
    <t>Helen Jenkins</t>
  </si>
  <si>
    <t>Sue Davies</t>
  </si>
  <si>
    <t>Ynystawe 25-May</t>
  </si>
  <si>
    <t>Dan Gilbert</t>
  </si>
  <si>
    <t>Ed Davies</t>
  </si>
  <si>
    <t>Viv Kavanagh</t>
  </si>
  <si>
    <t>Shereen Lisk</t>
  </si>
  <si>
    <t>23:30</t>
  </si>
  <si>
    <t>Dean Webster</t>
  </si>
  <si>
    <t>Chris Simons</t>
  </si>
  <si>
    <t>Julie Archer</t>
  </si>
  <si>
    <t>28:18</t>
  </si>
  <si>
    <t>Caroline Jones</t>
  </si>
  <si>
    <t>Guest</t>
  </si>
  <si>
    <t>00:27:38</t>
  </si>
  <si>
    <t>Jamie Nobbs</t>
  </si>
  <si>
    <t>Delia Pudney</t>
  </si>
  <si>
    <t>Alex Williams</t>
  </si>
  <si>
    <t>Kneath Philipart</t>
  </si>
  <si>
    <t>Chris Timmins</t>
  </si>
  <si>
    <t>David Doherty</t>
  </si>
  <si>
    <t>Bynea - Machynys Coastal Path - 05 Feb</t>
  </si>
  <si>
    <t>Steven Burton</t>
  </si>
  <si>
    <t>Gareth Parry</t>
  </si>
  <si>
    <t>Anthony Fox</t>
  </si>
  <si>
    <t>Caroline jones</t>
  </si>
  <si>
    <t>Chloe Rees</t>
  </si>
  <si>
    <t>Laura Hughes-Dowdle</t>
  </si>
  <si>
    <t>Paul Hester</t>
  </si>
  <si>
    <t>Swansea Beach - 26-Mar-2017</t>
  </si>
  <si>
    <t>Mary Davies</t>
  </si>
  <si>
    <t>Eurig Morgan</t>
  </si>
  <si>
    <t>Jacquie Fagan</t>
  </si>
  <si>
    <t>Mark Probert</t>
  </si>
  <si>
    <t>BEST 6 RACES COUNT</t>
  </si>
  <si>
    <t>Stephen Lisk</t>
  </si>
  <si>
    <t>Claire Reynolds</t>
  </si>
  <si>
    <t>Lliw Resevoir 26th Apr</t>
  </si>
  <si>
    <t>20:12</t>
  </si>
  <si>
    <t>21:12</t>
  </si>
  <si>
    <t>21:14</t>
  </si>
  <si>
    <t>22:11</t>
  </si>
  <si>
    <t>22:16</t>
  </si>
  <si>
    <t>22:25</t>
  </si>
  <si>
    <t>22:31</t>
  </si>
  <si>
    <t>23:13</t>
  </si>
  <si>
    <t>23:17</t>
  </si>
  <si>
    <t>23:19</t>
  </si>
  <si>
    <t>23:23</t>
  </si>
  <si>
    <t>23:40</t>
  </si>
  <si>
    <t>23:50</t>
  </si>
  <si>
    <t>23:57</t>
  </si>
  <si>
    <t>24:01</t>
  </si>
  <si>
    <t>24:20</t>
  </si>
  <si>
    <t>25:03</t>
  </si>
  <si>
    <t>25:06</t>
  </si>
  <si>
    <t>25:11</t>
  </si>
  <si>
    <t>25:22</t>
  </si>
  <si>
    <t>25:55</t>
  </si>
  <si>
    <t>26:01</t>
  </si>
  <si>
    <t>26:07</t>
  </si>
  <si>
    <t>26:23</t>
  </si>
  <si>
    <t>26:36</t>
  </si>
  <si>
    <t>27:02</t>
  </si>
  <si>
    <t>27:11</t>
  </si>
  <si>
    <t>27:35</t>
  </si>
  <si>
    <t>27:46</t>
  </si>
  <si>
    <t>27:51</t>
  </si>
  <si>
    <t>28:31</t>
  </si>
  <si>
    <t>28:39</t>
  </si>
  <si>
    <t>28:48</t>
  </si>
  <si>
    <t>29:15</t>
  </si>
  <si>
    <t>29:37</t>
  </si>
  <si>
    <t>29:55</t>
  </si>
  <si>
    <t>30:12</t>
  </si>
  <si>
    <t>30:19</t>
  </si>
  <si>
    <t>30:30</t>
  </si>
  <si>
    <t>30:48</t>
  </si>
  <si>
    <t>31:26</t>
  </si>
  <si>
    <t>31:38</t>
  </si>
  <si>
    <t>Nerys Jones</t>
  </si>
  <si>
    <t>Emma Doolan</t>
  </si>
  <si>
    <t>Jill Walters</t>
  </si>
  <si>
    <t>32:13</t>
  </si>
  <si>
    <t>32:41</t>
  </si>
  <si>
    <t>33:07</t>
  </si>
  <si>
    <t>33:18</t>
  </si>
  <si>
    <t>34:45</t>
  </si>
  <si>
    <t>34:53</t>
  </si>
  <si>
    <t>34:55</t>
  </si>
  <si>
    <t>35:26</t>
  </si>
  <si>
    <t>35:53</t>
  </si>
  <si>
    <t>35:57</t>
  </si>
  <si>
    <t>36:02</t>
  </si>
  <si>
    <t>36:03</t>
  </si>
  <si>
    <t>37:09</t>
  </si>
  <si>
    <t>37:49</t>
  </si>
  <si>
    <t>42:41</t>
  </si>
  <si>
    <t>24:52</t>
  </si>
  <si>
    <t>Grand Prix Locations</t>
  </si>
  <si>
    <t>Saran Lewis</t>
  </si>
  <si>
    <t>Dunvant RFC June 28th</t>
  </si>
  <si>
    <t>avg turn out</t>
  </si>
  <si>
    <t>tot miles</t>
  </si>
  <si>
    <t>mile</t>
  </si>
  <si>
    <t>Runners finishing together, if the timekeepers can't seperate them then the oldest person wins.</t>
  </si>
  <si>
    <t>Gareth Morgan</t>
  </si>
  <si>
    <t>Ffion Barham</t>
  </si>
  <si>
    <t>Steve Smith</t>
  </si>
  <si>
    <t>john Sanderson</t>
  </si>
  <si>
    <t>Alexandra Lervy</t>
  </si>
  <si>
    <t>Richard Nugent</t>
  </si>
  <si>
    <t>Amanda Lervy</t>
  </si>
  <si>
    <t>Bynea 12th July</t>
  </si>
  <si>
    <t>Llanelli LC 26th July</t>
  </si>
  <si>
    <t>min/mile</t>
  </si>
  <si>
    <t>Mile Target</t>
  </si>
  <si>
    <t>10k time</t>
  </si>
  <si>
    <t>1 mile flat race target time based on 10k time</t>
  </si>
  <si>
    <t>Alistair Trotman</t>
  </si>
  <si>
    <t>Ed davies</t>
  </si>
  <si>
    <t>Ian Bird</t>
  </si>
  <si>
    <t>Louise Steer</t>
  </si>
  <si>
    <t>Emily Morris</t>
  </si>
  <si>
    <t>Nigel Evans</t>
  </si>
  <si>
    <t>Simon Hurford</t>
  </si>
  <si>
    <t>Michelle Thomas</t>
  </si>
  <si>
    <t>Natalie John</t>
  </si>
  <si>
    <t>Gareth Meardon</t>
  </si>
  <si>
    <t>John Davies</t>
  </si>
  <si>
    <t>Mark Davies</t>
  </si>
  <si>
    <t>Dai Sullivan</t>
  </si>
  <si>
    <t>Rick Nugent</t>
  </si>
  <si>
    <t>Diane Ridgeway</t>
  </si>
  <si>
    <t>Peter Clement</t>
  </si>
  <si>
    <t>00:18:38</t>
  </si>
  <si>
    <t>00:19:33</t>
  </si>
  <si>
    <t>00:19:42</t>
  </si>
  <si>
    <t>00:19:54</t>
  </si>
  <si>
    <t>00:20:05</t>
  </si>
  <si>
    <t>00:20:26</t>
  </si>
  <si>
    <t>00:20:41</t>
  </si>
  <si>
    <t>00:21:12</t>
  </si>
  <si>
    <t>00:21:19</t>
  </si>
  <si>
    <t>00:21:25</t>
  </si>
  <si>
    <t>00:21:37</t>
  </si>
  <si>
    <t>00:21:38</t>
  </si>
  <si>
    <t>00:21:44</t>
  </si>
  <si>
    <t>00:21:49</t>
  </si>
  <si>
    <t>00:22:27</t>
  </si>
  <si>
    <t>00:22:35</t>
  </si>
  <si>
    <t>00:23:02</t>
  </si>
  <si>
    <t>00:23:05</t>
  </si>
  <si>
    <t>00:23:07</t>
  </si>
  <si>
    <t>00:23:27</t>
  </si>
  <si>
    <t>00:24:07</t>
  </si>
  <si>
    <t>00:24:39</t>
  </si>
  <si>
    <t>00:24:47</t>
  </si>
  <si>
    <t>00:24:54</t>
  </si>
  <si>
    <t>00:25:04</t>
  </si>
  <si>
    <t>00:25:32</t>
  </si>
  <si>
    <t>00:25:33</t>
  </si>
  <si>
    <t>00:25:56</t>
  </si>
  <si>
    <t>00:26:11</t>
  </si>
  <si>
    <t>00:26:15</t>
  </si>
  <si>
    <t>00:26:16</t>
  </si>
  <si>
    <t>00:26:25</t>
  </si>
  <si>
    <t>00:26:31</t>
  </si>
  <si>
    <t>00:26:42</t>
  </si>
  <si>
    <t>00:27:03</t>
  </si>
  <si>
    <t>00:27:27</t>
  </si>
  <si>
    <t>00:27:29</t>
  </si>
  <si>
    <t>00:27:31</t>
  </si>
  <si>
    <t>00:27:32</t>
  </si>
  <si>
    <t>00:27:52</t>
  </si>
  <si>
    <t>00:27:53</t>
  </si>
  <si>
    <t>00:27:58</t>
  </si>
  <si>
    <t>00:28:05</t>
  </si>
  <si>
    <t>00:28:16</t>
  </si>
  <si>
    <t>00:28:58</t>
  </si>
  <si>
    <t>00:29:03</t>
  </si>
  <si>
    <t>00:29:39</t>
  </si>
  <si>
    <t>00:29:44</t>
  </si>
  <si>
    <t>00:30:05</t>
  </si>
  <si>
    <t>00:30:58</t>
  </si>
  <si>
    <t>00:31:15</t>
  </si>
  <si>
    <t>00:34:06</t>
  </si>
  <si>
    <t>00:18:56</t>
  </si>
  <si>
    <t>Andrea Northey</t>
  </si>
  <si>
    <t>Philip Wallace</t>
  </si>
  <si>
    <t>Martin (Guest)</t>
  </si>
  <si>
    <t>Penllergaer Woods</t>
  </si>
  <si>
    <t>Swansea University Track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</si>
</sst>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>
      <alignment/>
      <protection/>
    </xf>
    <xf numFmtId="44" fontId="0" fillId="0" borderId="0">
      <alignment/>
      <protection/>
    </xf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6" fontId="5" fillId="0" borderId="13" xfId="0" applyNumberFormat="1" applyFont="1" applyBorder="1" applyAlignment="1">
      <alignment/>
    </xf>
    <xf numFmtId="46" fontId="5" fillId="0" borderId="12" xfId="0" applyNumberFormat="1" applyFont="1" applyBorder="1" applyAlignment="1">
      <alignment/>
    </xf>
    <xf numFmtId="46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1" fontId="3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182" fontId="5" fillId="0" borderId="13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Border="1" applyAlignment="1">
      <alignment/>
    </xf>
    <xf numFmtId="45" fontId="5" fillId="0" borderId="13" xfId="0" applyNumberFormat="1" applyFont="1" applyFill="1" applyBorder="1" applyAlignment="1">
      <alignment horizontal="center"/>
    </xf>
    <xf numFmtId="45" fontId="5" fillId="0" borderId="12" xfId="0" applyNumberFormat="1" applyFont="1" applyFill="1" applyBorder="1" applyAlignment="1">
      <alignment horizontal="center"/>
    </xf>
    <xf numFmtId="45" fontId="5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182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82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2" fontId="3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182" fontId="5" fillId="0" borderId="0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2" fontId="4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6" fontId="5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6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45" fontId="5" fillId="0" borderId="13" xfId="0" applyNumberFormat="1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45" fontId="5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21" fontId="0" fillId="0" borderId="13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/>
    </xf>
    <xf numFmtId="182" fontId="3" fillId="0" borderId="11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Fill="1" applyBorder="1" applyAlignment="1">
      <alignment/>
    </xf>
    <xf numFmtId="0" fontId="32" fillId="0" borderId="13" xfId="61" applyBorder="1">
      <alignment/>
      <protection/>
    </xf>
    <xf numFmtId="21" fontId="32" fillId="0" borderId="13" xfId="61" applyNumberFormat="1" applyBorder="1">
      <alignment/>
      <protection/>
    </xf>
    <xf numFmtId="0" fontId="32" fillId="0" borderId="12" xfId="61" applyBorder="1">
      <alignment/>
      <protection/>
    </xf>
    <xf numFmtId="21" fontId="32" fillId="0" borderId="12" xfId="61" applyNumberFormat="1" applyBorder="1">
      <alignment/>
      <protection/>
    </xf>
    <xf numFmtId="0" fontId="32" fillId="0" borderId="11" xfId="61" applyBorder="1">
      <alignment/>
      <protection/>
    </xf>
    <xf numFmtId="21" fontId="32" fillId="0" borderId="11" xfId="61" applyNumberFormat="1" applyBorder="1">
      <alignment/>
      <protection/>
    </xf>
    <xf numFmtId="0" fontId="14" fillId="32" borderId="19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 wrapText="1"/>
    </xf>
    <xf numFmtId="0" fontId="14" fillId="32" borderId="26" xfId="0" applyFont="1" applyFill="1" applyBorder="1" applyAlignment="1">
      <alignment horizontal="center"/>
    </xf>
    <xf numFmtId="0" fontId="31" fillId="0" borderId="20" xfId="0" applyFont="1" applyBorder="1" applyAlignment="1">
      <alignment/>
    </xf>
    <xf numFmtId="0" fontId="14" fillId="32" borderId="20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/>
    </xf>
    <xf numFmtId="0" fontId="14" fillId="32" borderId="21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31" fillId="32" borderId="20" xfId="0" applyFont="1" applyFill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32" borderId="2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32" fillId="0" borderId="13" xfId="61" applyFont="1" applyBorder="1">
      <alignment/>
      <protection/>
    </xf>
    <xf numFmtId="0" fontId="32" fillId="0" borderId="12" xfId="61" applyFont="1" applyBorder="1">
      <alignment/>
      <protection/>
    </xf>
    <xf numFmtId="0" fontId="32" fillId="0" borderId="11" xfId="61" applyFont="1" applyBorder="1">
      <alignment/>
      <protection/>
    </xf>
    <xf numFmtId="0" fontId="14" fillId="0" borderId="13" xfId="0" applyFont="1" applyBorder="1" applyAlignment="1">
      <alignment horizontal="center"/>
    </xf>
    <xf numFmtId="182" fontId="31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182" fontId="31" fillId="0" borderId="13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1" fontId="11" fillId="0" borderId="0" xfId="0" applyNumberFormat="1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32" fillId="0" borderId="0" xfId="61" applyFont="1" applyBorder="1">
      <alignment/>
      <protection/>
    </xf>
    <xf numFmtId="0" fontId="14" fillId="0" borderId="0" xfId="0" applyFont="1" applyBorder="1" applyAlignment="1">
      <alignment/>
    </xf>
    <xf numFmtId="0" fontId="32" fillId="0" borderId="17" xfId="61" applyFont="1" applyBorder="1">
      <alignment/>
      <protection/>
    </xf>
    <xf numFmtId="0" fontId="31" fillId="0" borderId="2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2" fillId="0" borderId="13" xfId="61" applyFont="1" applyBorder="1" applyAlignment="1">
      <alignment vertical="center"/>
      <protection/>
    </xf>
    <xf numFmtId="21" fontId="32" fillId="0" borderId="13" xfId="61" applyNumberFormat="1" applyFont="1" applyBorder="1" applyAlignment="1">
      <alignment vertical="center"/>
      <protection/>
    </xf>
    <xf numFmtId="0" fontId="14" fillId="0" borderId="13" xfId="0" applyFont="1" applyBorder="1" applyAlignment="1">
      <alignment horizontal="center" vertical="center" wrapText="1"/>
    </xf>
    <xf numFmtId="46" fontId="31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2" fillId="0" borderId="12" xfId="61" applyFont="1" applyBorder="1" applyAlignment="1">
      <alignment vertical="center"/>
      <protection/>
    </xf>
    <xf numFmtId="21" fontId="32" fillId="0" borderId="12" xfId="61" applyNumberFormat="1" applyFont="1" applyBorder="1" applyAlignment="1">
      <alignment vertical="center"/>
      <protection/>
    </xf>
    <xf numFmtId="0" fontId="14" fillId="0" borderId="12" xfId="0" applyFont="1" applyBorder="1" applyAlignment="1">
      <alignment horizontal="center" vertical="center" wrapText="1"/>
    </xf>
    <xf numFmtId="46" fontId="31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21" fontId="32" fillId="0" borderId="11" xfId="61" applyNumberFormat="1" applyFont="1" applyBorder="1" applyAlignment="1">
      <alignment vertical="center"/>
      <protection/>
    </xf>
    <xf numFmtId="0" fontId="14" fillId="0" borderId="11" xfId="0" applyFont="1" applyBorder="1" applyAlignment="1">
      <alignment horizontal="center" vertical="center" wrapText="1"/>
    </xf>
    <xf numFmtId="46" fontId="31" fillId="0" borderId="11" xfId="0" applyNumberFormat="1" applyFont="1" applyBorder="1" applyAlignment="1">
      <alignment vertical="center"/>
    </xf>
    <xf numFmtId="46" fontId="3" fillId="0" borderId="11" xfId="0" applyNumberFormat="1" applyFont="1" applyBorder="1" applyAlignment="1">
      <alignment/>
    </xf>
    <xf numFmtId="0" fontId="3" fillId="0" borderId="27" xfId="0" applyFont="1" applyBorder="1" applyAlignment="1">
      <alignment/>
    </xf>
    <xf numFmtId="46" fontId="3" fillId="0" borderId="13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179" fontId="3" fillId="0" borderId="27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82" fontId="0" fillId="0" borderId="12" xfId="0" applyNumberFormat="1" applyBorder="1" applyAlignment="1">
      <alignment/>
    </xf>
    <xf numFmtId="182" fontId="31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46" fontId="3" fillId="0" borderId="0" xfId="0" applyNumberFormat="1" applyFont="1" applyBorder="1" applyAlignment="1">
      <alignment/>
    </xf>
    <xf numFmtId="0" fontId="32" fillId="32" borderId="20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46" fontId="50" fillId="0" borderId="12" xfId="61" applyNumberFormat="1" applyFont="1" applyBorder="1" applyAlignment="1">
      <alignment horizontal="center" vertical="center"/>
      <protection/>
    </xf>
    <xf numFmtId="46" fontId="50" fillId="0" borderId="11" xfId="61" applyNumberFormat="1" applyFont="1" applyBorder="1" applyAlignment="1">
      <alignment horizontal="center" vertical="center"/>
      <protection/>
    </xf>
    <xf numFmtId="21" fontId="3" fillId="0" borderId="0" xfId="0" applyNumberFormat="1" applyFont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32" borderId="28" xfId="0" applyFont="1" applyFill="1" applyBorder="1" applyAlignment="1">
      <alignment horizontal="center"/>
    </xf>
    <xf numFmtId="0" fontId="14" fillId="32" borderId="28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7" borderId="29" xfId="0" applyFont="1" applyFill="1" applyBorder="1" applyAlignment="1">
      <alignment horizontal="center"/>
    </xf>
    <xf numFmtId="0" fontId="14" fillId="7" borderId="19" xfId="0" applyFont="1" applyFill="1" applyBorder="1" applyAlignment="1">
      <alignment/>
    </xf>
    <xf numFmtId="0" fontId="14" fillId="7" borderId="19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31" fillId="7" borderId="20" xfId="0" applyFont="1" applyFill="1" applyBorder="1" applyAlignment="1">
      <alignment/>
    </xf>
    <xf numFmtId="0" fontId="14" fillId="7" borderId="20" xfId="0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31" fillId="7" borderId="28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[0] 2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4</xdr:row>
      <xdr:rowOff>0</xdr:rowOff>
    </xdr:from>
    <xdr:to>
      <xdr:col>29</xdr:col>
      <xdr:colOff>428625</xdr:colOff>
      <xdr:row>40</xdr:row>
      <xdr:rowOff>104775</xdr:rowOff>
    </xdr:to>
    <xdr:pic>
      <xdr:nvPicPr>
        <xdr:cNvPr id="1" name="Picture 1" descr="GP 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695325"/>
          <a:ext cx="771525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7"/>
  <sheetViews>
    <sheetView showGridLines="0" zoomScalePageLayoutView="0" workbookViewId="0" topLeftCell="A1">
      <selection activeCell="B37" sqref="B37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4" customWidth="1"/>
    <col min="4" max="4" width="6.140625" style="2" bestFit="1" customWidth="1"/>
    <col min="5" max="5" width="3.421875" style="4" bestFit="1" customWidth="1"/>
    <col min="6" max="6" width="4.8515625" style="4" customWidth="1"/>
    <col min="7" max="7" width="5.00390625" style="2" customWidth="1"/>
    <col min="8" max="8" width="19.28125" style="1" bestFit="1" customWidth="1"/>
    <col min="9" max="9" width="10.28125" style="143" customWidth="1"/>
    <col min="10" max="10" width="6.140625" style="2" bestFit="1" customWidth="1"/>
    <col min="11" max="11" width="7.00390625" style="46" bestFit="1" customWidth="1"/>
    <col min="12" max="12" width="16.00390625" style="31" bestFit="1" customWidth="1"/>
    <col min="13" max="16384" width="13.57421875" style="1" customWidth="1"/>
  </cols>
  <sheetData>
    <row r="1" spans="1:12" s="6" customFormat="1" ht="16.5" customHeight="1">
      <c r="A1" s="252" t="s">
        <v>116</v>
      </c>
      <c r="B1" s="253"/>
      <c r="C1" s="253"/>
      <c r="D1" s="253"/>
      <c r="E1" s="253"/>
      <c r="F1" s="254"/>
      <c r="G1" s="253"/>
      <c r="H1" s="253"/>
      <c r="I1" s="253" t="s">
        <v>11</v>
      </c>
      <c r="J1" s="253" t="s">
        <v>12</v>
      </c>
      <c r="K1" s="83">
        <v>10</v>
      </c>
      <c r="L1" s="80" t="s">
        <v>14</v>
      </c>
    </row>
    <row r="2" spans="1:12" s="2" customFormat="1" ht="22.5">
      <c r="A2" s="26" t="s">
        <v>5</v>
      </c>
      <c r="B2" s="21" t="s">
        <v>7</v>
      </c>
      <c r="C2" s="10" t="s">
        <v>0</v>
      </c>
      <c r="D2" s="9" t="s">
        <v>1</v>
      </c>
      <c r="E2" s="11" t="s">
        <v>63</v>
      </c>
      <c r="F2" s="79"/>
      <c r="G2" s="78" t="s">
        <v>5</v>
      </c>
      <c r="H2" s="7" t="s">
        <v>6</v>
      </c>
      <c r="I2" s="43" t="s">
        <v>0</v>
      </c>
      <c r="J2" s="9" t="s">
        <v>1</v>
      </c>
      <c r="K2" s="77" t="s">
        <v>64</v>
      </c>
      <c r="L2" s="35"/>
    </row>
    <row r="3" spans="1:12" ht="12.75" customHeight="1">
      <c r="A3" s="23">
        <v>1</v>
      </c>
      <c r="B3" s="51" t="s">
        <v>82</v>
      </c>
      <c r="C3" s="38">
        <f>VLOOKUP($B3,$H$2:$J$99,2,FALSE)</f>
        <v>0.043472222222222225</v>
      </c>
      <c r="D3" s="15">
        <f>VLOOKUP($B3,$H$2:$J$99,3,FALSE)</f>
        <v>100</v>
      </c>
      <c r="E3" s="22">
        <v>1</v>
      </c>
      <c r="F3" s="94"/>
      <c r="G3" s="13">
        <v>1</v>
      </c>
      <c r="H3" s="51" t="s">
        <v>82</v>
      </c>
      <c r="I3" s="140">
        <v>0.043472222222222225</v>
      </c>
      <c r="J3" s="85">
        <v>100</v>
      </c>
      <c r="K3" s="63">
        <f aca="true" t="shared" si="0" ref="K3:K33">I3/K$1</f>
        <v>0.004347222222222223</v>
      </c>
      <c r="L3" s="36"/>
    </row>
    <row r="4" spans="1:12" ht="12">
      <c r="A4" s="17">
        <v>2</v>
      </c>
      <c r="B4" s="52" t="s">
        <v>78</v>
      </c>
      <c r="C4" s="39">
        <f aca="true" t="shared" si="1" ref="C4:C37">VLOOKUP($B4,$H$2:$J$99,2,FALSE)</f>
        <v>0.04412037037037037</v>
      </c>
      <c r="D4" s="12">
        <f aca="true" t="shared" si="2" ref="D4:D37">VLOOKUP($B4,$H$2:$J$99,3,FALSE)</f>
        <v>99</v>
      </c>
      <c r="E4" s="18">
        <v>1</v>
      </c>
      <c r="F4" s="117"/>
      <c r="G4" s="14">
        <v>2</v>
      </c>
      <c r="H4" s="52" t="s">
        <v>78</v>
      </c>
      <c r="I4" s="141">
        <v>0.04412037037037037</v>
      </c>
      <c r="J4" s="87">
        <v>99</v>
      </c>
      <c r="K4" s="64">
        <f t="shared" si="0"/>
        <v>0.004412037037037037</v>
      </c>
      <c r="L4" s="36"/>
    </row>
    <row r="5" spans="1:12" ht="12">
      <c r="A5" s="17">
        <v>3</v>
      </c>
      <c r="B5" s="56" t="s">
        <v>89</v>
      </c>
      <c r="C5" s="39">
        <f t="shared" si="1"/>
        <v>0.04456018518518518</v>
      </c>
      <c r="D5" s="12">
        <f t="shared" si="2"/>
        <v>98</v>
      </c>
      <c r="E5" s="18">
        <v>1</v>
      </c>
      <c r="F5" s="117"/>
      <c r="G5" s="14">
        <v>3</v>
      </c>
      <c r="H5" s="56" t="s">
        <v>89</v>
      </c>
      <c r="I5" s="141">
        <v>0.04456018518518518</v>
      </c>
      <c r="J5" s="87">
        <v>98</v>
      </c>
      <c r="K5" s="64">
        <f t="shared" si="0"/>
        <v>0.004456018518518518</v>
      </c>
      <c r="L5" s="36"/>
    </row>
    <row r="6" spans="1:12" ht="12">
      <c r="A6" s="17">
        <v>4</v>
      </c>
      <c r="B6" s="29" t="s">
        <v>53</v>
      </c>
      <c r="C6" s="39">
        <f t="shared" si="1"/>
        <v>0.04549768518518518</v>
      </c>
      <c r="D6" s="12">
        <f t="shared" si="2"/>
        <v>97</v>
      </c>
      <c r="E6" s="18">
        <v>1</v>
      </c>
      <c r="F6" s="117"/>
      <c r="G6" s="14">
        <v>4</v>
      </c>
      <c r="H6" s="29" t="s">
        <v>53</v>
      </c>
      <c r="I6" s="141">
        <v>0.04549768518518518</v>
      </c>
      <c r="J6" s="87">
        <v>97</v>
      </c>
      <c r="K6" s="64">
        <f t="shared" si="0"/>
        <v>0.004549768518518518</v>
      </c>
      <c r="L6" s="36"/>
    </row>
    <row r="7" spans="1:12" ht="12">
      <c r="A7" s="17">
        <v>5</v>
      </c>
      <c r="B7" s="52" t="s">
        <v>15</v>
      </c>
      <c r="C7" s="39">
        <f t="shared" si="1"/>
        <v>0.04693287037037037</v>
      </c>
      <c r="D7" s="12">
        <f t="shared" si="2"/>
        <v>96</v>
      </c>
      <c r="E7" s="18">
        <v>1</v>
      </c>
      <c r="F7" s="117"/>
      <c r="G7" s="14">
        <v>5</v>
      </c>
      <c r="H7" s="52" t="s">
        <v>15</v>
      </c>
      <c r="I7" s="141">
        <v>0.04693287037037037</v>
      </c>
      <c r="J7" s="87">
        <v>96</v>
      </c>
      <c r="K7" s="64">
        <f t="shared" si="0"/>
        <v>0.004693287037037037</v>
      </c>
      <c r="L7" s="36"/>
    </row>
    <row r="8" spans="1:12" ht="12">
      <c r="A8" s="17">
        <v>6</v>
      </c>
      <c r="B8" s="29" t="s">
        <v>26</v>
      </c>
      <c r="C8" s="39">
        <f t="shared" si="1"/>
        <v>0.047650462962962964</v>
      </c>
      <c r="D8" s="12">
        <f t="shared" si="2"/>
        <v>95</v>
      </c>
      <c r="E8" s="18">
        <v>1</v>
      </c>
      <c r="F8" s="117"/>
      <c r="G8" s="14">
        <v>6</v>
      </c>
      <c r="H8" s="29" t="s">
        <v>26</v>
      </c>
      <c r="I8" s="141">
        <v>0.047650462962962964</v>
      </c>
      <c r="J8" s="87">
        <v>95</v>
      </c>
      <c r="K8" s="64">
        <f t="shared" si="0"/>
        <v>0.004765046296296297</v>
      </c>
      <c r="L8" s="36"/>
    </row>
    <row r="9" spans="1:12" ht="12">
      <c r="A9" s="17">
        <v>7</v>
      </c>
      <c r="B9" s="29" t="s">
        <v>103</v>
      </c>
      <c r="C9" s="39">
        <f t="shared" si="1"/>
        <v>0.04829861111111111</v>
      </c>
      <c r="D9" s="12">
        <f t="shared" si="2"/>
        <v>93</v>
      </c>
      <c r="E9" s="18">
        <v>1</v>
      </c>
      <c r="F9" s="117"/>
      <c r="G9" s="14">
        <v>7</v>
      </c>
      <c r="H9" s="52" t="s">
        <v>50</v>
      </c>
      <c r="I9" s="141">
        <v>0.04811342592592593</v>
      </c>
      <c r="J9" s="87">
        <v>94</v>
      </c>
      <c r="K9" s="64">
        <f t="shared" si="0"/>
        <v>0.004811342592592593</v>
      </c>
      <c r="L9" s="36"/>
    </row>
    <row r="10" spans="1:12" ht="12">
      <c r="A10" s="14">
        <v>8</v>
      </c>
      <c r="B10" s="52" t="s">
        <v>83</v>
      </c>
      <c r="C10" s="39">
        <f t="shared" si="1"/>
        <v>0.05008101851851852</v>
      </c>
      <c r="D10" s="12">
        <f t="shared" si="2"/>
        <v>91</v>
      </c>
      <c r="E10" s="18">
        <v>1</v>
      </c>
      <c r="F10" s="94"/>
      <c r="G10" s="14">
        <v>8</v>
      </c>
      <c r="H10" s="29" t="s">
        <v>103</v>
      </c>
      <c r="I10" s="141">
        <v>0.04829861111111111</v>
      </c>
      <c r="J10" s="87">
        <v>93</v>
      </c>
      <c r="K10" s="64">
        <f t="shared" si="0"/>
        <v>0.004829861111111111</v>
      </c>
      <c r="L10" s="36"/>
    </row>
    <row r="11" spans="1:12" ht="12.75" customHeight="1">
      <c r="A11" s="8">
        <v>9</v>
      </c>
      <c r="B11" s="55" t="s">
        <v>77</v>
      </c>
      <c r="C11" s="40">
        <f t="shared" si="1"/>
        <v>0.05210648148148148</v>
      </c>
      <c r="D11" s="66">
        <f t="shared" si="2"/>
        <v>85</v>
      </c>
      <c r="E11" s="67">
        <v>1</v>
      </c>
      <c r="F11" s="117"/>
      <c r="G11" s="14">
        <v>9</v>
      </c>
      <c r="H11" s="52" t="s">
        <v>71</v>
      </c>
      <c r="I11" s="141">
        <v>0.04842592592592593</v>
      </c>
      <c r="J11" s="87">
        <v>92</v>
      </c>
      <c r="K11" s="64">
        <f t="shared" si="0"/>
        <v>0.004842592592592593</v>
      </c>
      <c r="L11" s="36"/>
    </row>
    <row r="12" spans="1:12" ht="12">
      <c r="A12" s="13">
        <v>1</v>
      </c>
      <c r="B12" s="51" t="s">
        <v>50</v>
      </c>
      <c r="C12" s="38">
        <f t="shared" si="1"/>
        <v>0.04811342592592593</v>
      </c>
      <c r="D12" s="15">
        <f t="shared" si="2"/>
        <v>94</v>
      </c>
      <c r="E12" s="22">
        <v>2</v>
      </c>
      <c r="F12" s="117"/>
      <c r="G12" s="14">
        <v>10</v>
      </c>
      <c r="H12" s="52" t="s">
        <v>83</v>
      </c>
      <c r="I12" s="141">
        <v>0.05008101851851852</v>
      </c>
      <c r="J12" s="87">
        <v>91</v>
      </c>
      <c r="K12" s="64">
        <f t="shared" si="0"/>
        <v>0.005008101851851852</v>
      </c>
      <c r="L12" s="36"/>
    </row>
    <row r="13" spans="1:12" ht="12">
      <c r="A13" s="14">
        <v>2</v>
      </c>
      <c r="B13" s="52" t="s">
        <v>71</v>
      </c>
      <c r="C13" s="39">
        <f t="shared" si="1"/>
        <v>0.04842592592592593</v>
      </c>
      <c r="D13" s="12">
        <f t="shared" si="2"/>
        <v>92</v>
      </c>
      <c r="E13" s="18">
        <v>2</v>
      </c>
      <c r="F13" s="117"/>
      <c r="G13" s="14">
        <v>11</v>
      </c>
      <c r="H13" s="52" t="s">
        <v>69</v>
      </c>
      <c r="I13" s="141">
        <v>0.05012731481481481</v>
      </c>
      <c r="J13" s="87">
        <v>90</v>
      </c>
      <c r="K13" s="64">
        <f t="shared" si="0"/>
        <v>0.005012731481481481</v>
      </c>
      <c r="L13" s="36"/>
    </row>
    <row r="14" spans="1:12" ht="12">
      <c r="A14" s="14">
        <v>3</v>
      </c>
      <c r="B14" s="52" t="s">
        <v>69</v>
      </c>
      <c r="C14" s="39">
        <f t="shared" si="1"/>
        <v>0.05012731481481481</v>
      </c>
      <c r="D14" s="12">
        <f t="shared" si="2"/>
        <v>90</v>
      </c>
      <c r="E14" s="18">
        <v>2</v>
      </c>
      <c r="F14" s="117"/>
      <c r="G14" s="14">
        <v>12</v>
      </c>
      <c r="H14" s="56" t="s">
        <v>93</v>
      </c>
      <c r="I14" s="141">
        <v>0.05026620370370371</v>
      </c>
      <c r="J14" s="87">
        <v>89</v>
      </c>
      <c r="K14" s="64">
        <f t="shared" si="0"/>
        <v>0.0050266203703703705</v>
      </c>
      <c r="L14" s="36"/>
    </row>
    <row r="15" spans="1:12" ht="12">
      <c r="A15" s="14">
        <v>4</v>
      </c>
      <c r="B15" s="52" t="s">
        <v>112</v>
      </c>
      <c r="C15" s="39">
        <f t="shared" si="1"/>
        <v>0.05113425925925926</v>
      </c>
      <c r="D15" s="12">
        <f t="shared" si="2"/>
        <v>87</v>
      </c>
      <c r="E15" s="18">
        <v>2</v>
      </c>
      <c r="F15" s="117"/>
      <c r="G15" s="14">
        <v>13</v>
      </c>
      <c r="H15" s="52" t="s">
        <v>70</v>
      </c>
      <c r="I15" s="141">
        <v>0.05068287037037037</v>
      </c>
      <c r="J15" s="87">
        <v>88</v>
      </c>
      <c r="K15" s="64">
        <f t="shared" si="0"/>
        <v>0.005068287037037037</v>
      </c>
      <c r="L15" s="36"/>
    </row>
    <row r="16" spans="1:12" ht="12">
      <c r="A16" s="14">
        <v>5</v>
      </c>
      <c r="B16" s="52" t="s">
        <v>24</v>
      </c>
      <c r="C16" s="39">
        <f t="shared" si="1"/>
        <v>0.0521875</v>
      </c>
      <c r="D16" s="12">
        <f t="shared" si="2"/>
        <v>84</v>
      </c>
      <c r="E16" s="18">
        <v>2</v>
      </c>
      <c r="F16" s="94"/>
      <c r="G16" s="14">
        <v>14</v>
      </c>
      <c r="H16" s="52" t="s">
        <v>112</v>
      </c>
      <c r="I16" s="141">
        <v>0.05113425925925926</v>
      </c>
      <c r="J16" s="87">
        <v>87</v>
      </c>
      <c r="K16" s="64">
        <f t="shared" si="0"/>
        <v>0.005113425925925926</v>
      </c>
      <c r="L16" s="36"/>
    </row>
    <row r="17" spans="1:12" ht="12">
      <c r="A17" s="14">
        <v>6</v>
      </c>
      <c r="B17" s="29" t="s">
        <v>39</v>
      </c>
      <c r="C17" s="39">
        <f t="shared" si="1"/>
        <v>0.052256944444444446</v>
      </c>
      <c r="D17" s="12">
        <f t="shared" si="2"/>
        <v>83</v>
      </c>
      <c r="E17" s="18">
        <v>2</v>
      </c>
      <c r="F17" s="117"/>
      <c r="G17" s="14">
        <v>15</v>
      </c>
      <c r="H17" s="29" t="s">
        <v>113</v>
      </c>
      <c r="I17" s="141">
        <v>0.051145833333333335</v>
      </c>
      <c r="J17" s="112" t="s">
        <v>49</v>
      </c>
      <c r="K17" s="64">
        <f t="shared" si="0"/>
        <v>0.005114583333333334</v>
      </c>
      <c r="L17" s="36"/>
    </row>
    <row r="18" spans="1:12" ht="12">
      <c r="A18" s="14">
        <v>7</v>
      </c>
      <c r="B18" s="29" t="s">
        <v>23</v>
      </c>
      <c r="C18" s="39">
        <f t="shared" si="1"/>
        <v>0.052418981481481476</v>
      </c>
      <c r="D18" s="12">
        <f t="shared" si="2"/>
        <v>82</v>
      </c>
      <c r="E18" s="18">
        <v>2</v>
      </c>
      <c r="F18" s="117"/>
      <c r="G18" s="14">
        <v>16</v>
      </c>
      <c r="H18" s="29" t="s">
        <v>98</v>
      </c>
      <c r="I18" s="141">
        <v>0.05115740740740741</v>
      </c>
      <c r="J18" s="87">
        <v>86</v>
      </c>
      <c r="K18" s="64">
        <f t="shared" si="0"/>
        <v>0.005115740740740741</v>
      </c>
      <c r="L18" s="36"/>
    </row>
    <row r="19" spans="1:12" ht="12">
      <c r="A19" s="8">
        <v>8</v>
      </c>
      <c r="B19" s="37" t="s">
        <v>25</v>
      </c>
      <c r="C19" s="40">
        <f t="shared" si="1"/>
        <v>0.0527662037037037</v>
      </c>
      <c r="D19" s="66">
        <f t="shared" si="2"/>
        <v>81</v>
      </c>
      <c r="E19" s="67">
        <v>2</v>
      </c>
      <c r="F19" s="117"/>
      <c r="G19" s="14">
        <v>17</v>
      </c>
      <c r="H19" s="52" t="s">
        <v>77</v>
      </c>
      <c r="I19" s="141">
        <v>0.05210648148148148</v>
      </c>
      <c r="J19" s="87">
        <v>85</v>
      </c>
      <c r="K19" s="64">
        <f t="shared" si="0"/>
        <v>0.005210648148148148</v>
      </c>
      <c r="L19" s="36"/>
    </row>
    <row r="20" spans="1:12" ht="12">
      <c r="A20" s="13">
        <v>1</v>
      </c>
      <c r="B20" s="119" t="s">
        <v>93</v>
      </c>
      <c r="C20" s="38">
        <f t="shared" si="1"/>
        <v>0.05026620370370371</v>
      </c>
      <c r="D20" s="15">
        <f t="shared" si="2"/>
        <v>89</v>
      </c>
      <c r="E20" s="68">
        <v>3</v>
      </c>
      <c r="F20" s="96"/>
      <c r="G20" s="14">
        <v>18</v>
      </c>
      <c r="H20" s="52" t="s">
        <v>24</v>
      </c>
      <c r="I20" s="141">
        <v>0.0521875</v>
      </c>
      <c r="J20" s="87">
        <v>84</v>
      </c>
      <c r="K20" s="64">
        <f t="shared" si="0"/>
        <v>0.005218749999999999</v>
      </c>
      <c r="L20" s="36"/>
    </row>
    <row r="21" spans="1:12" ht="12">
      <c r="A21" s="14">
        <v>2</v>
      </c>
      <c r="B21" s="52" t="s">
        <v>70</v>
      </c>
      <c r="C21" s="39">
        <f t="shared" si="1"/>
        <v>0.05068287037037037</v>
      </c>
      <c r="D21" s="12">
        <f t="shared" si="2"/>
        <v>88</v>
      </c>
      <c r="E21" s="19">
        <v>3</v>
      </c>
      <c r="F21" s="97"/>
      <c r="G21" s="14">
        <v>19</v>
      </c>
      <c r="H21" s="29" t="s">
        <v>39</v>
      </c>
      <c r="I21" s="141">
        <v>0.052256944444444446</v>
      </c>
      <c r="J21" s="87">
        <v>83</v>
      </c>
      <c r="K21" s="64">
        <f t="shared" si="0"/>
        <v>0.005225694444444444</v>
      </c>
      <c r="L21" s="36"/>
    </row>
    <row r="22" spans="1:12" ht="12.75" customHeight="1">
      <c r="A22" s="14">
        <v>3</v>
      </c>
      <c r="B22" s="29" t="s">
        <v>98</v>
      </c>
      <c r="C22" s="39">
        <f t="shared" si="1"/>
        <v>0.05115740740740741</v>
      </c>
      <c r="D22" s="12">
        <f t="shared" si="2"/>
        <v>86</v>
      </c>
      <c r="E22" s="19">
        <v>3</v>
      </c>
      <c r="F22" s="97"/>
      <c r="G22" s="14">
        <v>20</v>
      </c>
      <c r="H22" s="29" t="s">
        <v>23</v>
      </c>
      <c r="I22" s="141">
        <v>0.052418981481481476</v>
      </c>
      <c r="J22" s="87">
        <v>82</v>
      </c>
      <c r="K22" s="64">
        <f t="shared" si="0"/>
        <v>0.0052418981481481474</v>
      </c>
      <c r="L22" s="36"/>
    </row>
    <row r="23" spans="1:12" ht="12">
      <c r="A23" s="14">
        <v>4</v>
      </c>
      <c r="B23" s="52" t="s">
        <v>85</v>
      </c>
      <c r="C23" s="39">
        <f t="shared" si="1"/>
        <v>0.05296296296296296</v>
      </c>
      <c r="D23" s="12">
        <f t="shared" si="2"/>
        <v>80</v>
      </c>
      <c r="E23" s="19">
        <v>3</v>
      </c>
      <c r="F23" s="97"/>
      <c r="G23" s="14">
        <v>21</v>
      </c>
      <c r="H23" s="29" t="s">
        <v>25</v>
      </c>
      <c r="I23" s="141">
        <v>0.0527662037037037</v>
      </c>
      <c r="J23" s="87">
        <v>81</v>
      </c>
      <c r="K23" s="64">
        <f t="shared" si="0"/>
        <v>0.00527662037037037</v>
      </c>
      <c r="L23" s="36"/>
    </row>
    <row r="24" spans="1:12" ht="12">
      <c r="A24" s="14">
        <v>5</v>
      </c>
      <c r="B24" s="52" t="s">
        <v>42</v>
      </c>
      <c r="C24" s="39">
        <f t="shared" si="1"/>
        <v>0.05344907407407407</v>
      </c>
      <c r="D24" s="12">
        <f t="shared" si="2"/>
        <v>78</v>
      </c>
      <c r="E24" s="19">
        <v>3</v>
      </c>
      <c r="F24" s="97"/>
      <c r="G24" s="14">
        <v>22</v>
      </c>
      <c r="H24" s="52" t="s">
        <v>85</v>
      </c>
      <c r="I24" s="141">
        <v>0.05296296296296296</v>
      </c>
      <c r="J24" s="87">
        <v>80</v>
      </c>
      <c r="K24" s="64">
        <f t="shared" si="0"/>
        <v>0.005296296296296296</v>
      </c>
      <c r="L24" s="36"/>
    </row>
    <row r="25" spans="1:12" ht="12">
      <c r="A25" s="14">
        <v>6</v>
      </c>
      <c r="B25" s="52" t="s">
        <v>41</v>
      </c>
      <c r="C25" s="39">
        <f t="shared" si="1"/>
        <v>0.05480324074074074</v>
      </c>
      <c r="D25" s="12">
        <f t="shared" si="2"/>
        <v>75</v>
      </c>
      <c r="E25" s="19">
        <v>3</v>
      </c>
      <c r="F25" s="97"/>
      <c r="G25" s="14">
        <v>23</v>
      </c>
      <c r="H25" s="56" t="s">
        <v>73</v>
      </c>
      <c r="I25" s="141">
        <v>0.053125</v>
      </c>
      <c r="J25" s="87">
        <v>79</v>
      </c>
      <c r="K25" s="64">
        <f t="shared" si="0"/>
        <v>0.0053124999999999995</v>
      </c>
      <c r="L25" s="36"/>
    </row>
    <row r="26" spans="1:12" ht="12">
      <c r="A26" s="14">
        <v>7</v>
      </c>
      <c r="B26" s="56" t="s">
        <v>90</v>
      </c>
      <c r="C26" s="39">
        <f t="shared" si="1"/>
        <v>0.05758101851851852</v>
      </c>
      <c r="D26" s="12">
        <f t="shared" si="2"/>
        <v>67</v>
      </c>
      <c r="E26" s="19">
        <v>3</v>
      </c>
      <c r="F26" s="97"/>
      <c r="G26" s="14">
        <v>24</v>
      </c>
      <c r="H26" s="52" t="s">
        <v>42</v>
      </c>
      <c r="I26" s="141">
        <v>0.05344907407407407</v>
      </c>
      <c r="J26" s="87">
        <v>78</v>
      </c>
      <c r="K26" s="64">
        <f t="shared" si="0"/>
        <v>0.005344907407407408</v>
      </c>
      <c r="L26" s="36"/>
    </row>
    <row r="27" spans="1:12" ht="12">
      <c r="A27" s="69">
        <v>8</v>
      </c>
      <c r="B27" s="37" t="s">
        <v>16</v>
      </c>
      <c r="C27" s="40">
        <f t="shared" si="1"/>
        <v>0.06107638888888889</v>
      </c>
      <c r="D27" s="66">
        <f t="shared" si="2"/>
        <v>58</v>
      </c>
      <c r="E27" s="20">
        <v>3</v>
      </c>
      <c r="F27" s="97"/>
      <c r="G27" s="14">
        <v>25</v>
      </c>
      <c r="H27" s="29" t="s">
        <v>91</v>
      </c>
      <c r="I27" s="141">
        <v>0.05420138888888889</v>
      </c>
      <c r="J27" s="87">
        <v>77</v>
      </c>
      <c r="K27" s="64">
        <f t="shared" si="0"/>
        <v>0.005420138888888889</v>
      </c>
      <c r="L27" s="36"/>
    </row>
    <row r="28" spans="1:12" ht="12">
      <c r="A28" s="13">
        <v>1</v>
      </c>
      <c r="B28" s="119" t="s">
        <v>73</v>
      </c>
      <c r="C28" s="38">
        <f t="shared" si="1"/>
        <v>0.053125</v>
      </c>
      <c r="D28" s="15">
        <f t="shared" si="2"/>
        <v>79</v>
      </c>
      <c r="E28" s="68">
        <v>4</v>
      </c>
      <c r="F28" s="97"/>
      <c r="G28" s="14">
        <v>26</v>
      </c>
      <c r="H28" s="52" t="s">
        <v>27</v>
      </c>
      <c r="I28" s="141">
        <v>0.054317129629629625</v>
      </c>
      <c r="J28" s="87">
        <v>76</v>
      </c>
      <c r="K28" s="64">
        <f t="shared" si="0"/>
        <v>0.005431712962962963</v>
      </c>
      <c r="L28" s="36"/>
    </row>
    <row r="29" spans="1:12" ht="12">
      <c r="A29" s="14">
        <v>2</v>
      </c>
      <c r="B29" s="29" t="s">
        <v>91</v>
      </c>
      <c r="C29" s="39">
        <f t="shared" si="1"/>
        <v>0.05420138888888889</v>
      </c>
      <c r="D29" s="12">
        <f t="shared" si="2"/>
        <v>77</v>
      </c>
      <c r="E29" s="19">
        <v>4</v>
      </c>
      <c r="F29" s="97"/>
      <c r="G29" s="14">
        <v>27</v>
      </c>
      <c r="H29" s="52" t="s">
        <v>41</v>
      </c>
      <c r="I29" s="141">
        <v>0.05480324074074074</v>
      </c>
      <c r="J29" s="87">
        <v>75</v>
      </c>
      <c r="K29" s="64">
        <f t="shared" si="0"/>
        <v>0.005480324074074074</v>
      </c>
      <c r="L29" s="36"/>
    </row>
    <row r="30" spans="1:12" ht="12">
      <c r="A30" s="17">
        <v>3</v>
      </c>
      <c r="B30" s="52" t="s">
        <v>27</v>
      </c>
      <c r="C30" s="39">
        <f t="shared" si="1"/>
        <v>0.054317129629629625</v>
      </c>
      <c r="D30" s="12">
        <f t="shared" si="2"/>
        <v>76</v>
      </c>
      <c r="E30" s="19">
        <v>4</v>
      </c>
      <c r="F30" s="97"/>
      <c r="G30" s="14">
        <v>28</v>
      </c>
      <c r="H30" s="29" t="s">
        <v>100</v>
      </c>
      <c r="I30" s="141">
        <v>0.055231481481481486</v>
      </c>
      <c r="J30" s="87">
        <v>74</v>
      </c>
      <c r="K30" s="64">
        <f t="shared" si="0"/>
        <v>0.0055231481481481486</v>
      </c>
      <c r="L30" s="36"/>
    </row>
    <row r="31" spans="1:12" ht="12">
      <c r="A31" s="17">
        <v>4</v>
      </c>
      <c r="B31" s="29" t="s">
        <v>28</v>
      </c>
      <c r="C31" s="39">
        <f t="shared" si="1"/>
        <v>0.055983796296296295</v>
      </c>
      <c r="D31" s="12">
        <f t="shared" si="2"/>
        <v>73</v>
      </c>
      <c r="E31" s="19">
        <v>4</v>
      </c>
      <c r="F31" s="96"/>
      <c r="G31" s="14">
        <v>29</v>
      </c>
      <c r="H31" s="29" t="s">
        <v>28</v>
      </c>
      <c r="I31" s="141">
        <v>0.055983796296296295</v>
      </c>
      <c r="J31" s="87">
        <v>73</v>
      </c>
      <c r="K31" s="64">
        <f t="shared" si="0"/>
        <v>0.005598379629629629</v>
      </c>
      <c r="L31" s="36"/>
    </row>
    <row r="32" spans="1:12" ht="12">
      <c r="A32" s="14">
        <v>5</v>
      </c>
      <c r="B32" s="52" t="s">
        <v>52</v>
      </c>
      <c r="C32" s="39">
        <f t="shared" si="1"/>
        <v>0.05600694444444445</v>
      </c>
      <c r="D32" s="12">
        <f t="shared" si="2"/>
        <v>72</v>
      </c>
      <c r="E32" s="19">
        <v>4</v>
      </c>
      <c r="F32" s="97"/>
      <c r="G32" s="14">
        <v>30</v>
      </c>
      <c r="H32" s="52" t="s">
        <v>52</v>
      </c>
      <c r="I32" s="141">
        <v>0.05600694444444445</v>
      </c>
      <c r="J32" s="87">
        <v>72</v>
      </c>
      <c r="K32" s="64">
        <f t="shared" si="0"/>
        <v>0.005600694444444445</v>
      </c>
      <c r="L32" s="36"/>
    </row>
    <row r="33" spans="1:12" ht="12.75" customHeight="1">
      <c r="A33" s="14">
        <v>6</v>
      </c>
      <c r="B33" s="52" t="s">
        <v>68</v>
      </c>
      <c r="C33" s="39">
        <f t="shared" si="1"/>
        <v>0.056805555555555554</v>
      </c>
      <c r="D33" s="12">
        <f t="shared" si="2"/>
        <v>70</v>
      </c>
      <c r="E33" s="19">
        <v>4</v>
      </c>
      <c r="F33" s="97"/>
      <c r="G33" s="14">
        <v>31</v>
      </c>
      <c r="H33" s="52" t="s">
        <v>94</v>
      </c>
      <c r="I33" s="141">
        <v>0.05631944444444444</v>
      </c>
      <c r="J33" s="87">
        <v>71</v>
      </c>
      <c r="K33" s="64">
        <f t="shared" si="0"/>
        <v>0.005631944444444445</v>
      </c>
      <c r="L33" s="36"/>
    </row>
    <row r="34" spans="1:12" ht="12.75" customHeight="1">
      <c r="A34" s="14">
        <v>7</v>
      </c>
      <c r="B34" s="29" t="s">
        <v>114</v>
      </c>
      <c r="C34" s="39">
        <f t="shared" si="1"/>
        <v>0.05740740740740741</v>
      </c>
      <c r="D34" s="12">
        <f t="shared" si="2"/>
        <v>69</v>
      </c>
      <c r="E34" s="19">
        <v>4</v>
      </c>
      <c r="F34" s="97"/>
      <c r="G34" s="14">
        <v>32</v>
      </c>
      <c r="H34" s="52" t="s">
        <v>68</v>
      </c>
      <c r="I34" s="141">
        <v>0.056805555555555554</v>
      </c>
      <c r="J34" s="87">
        <v>70</v>
      </c>
      <c r="K34" s="64">
        <f aca="true" t="shared" si="3" ref="K34:K56">I34/K$1</f>
        <v>0.005680555555555555</v>
      </c>
      <c r="L34" s="36"/>
    </row>
    <row r="35" spans="1:12" ht="12.75" customHeight="1">
      <c r="A35" s="14">
        <v>8</v>
      </c>
      <c r="B35" s="29" t="s">
        <v>105</v>
      </c>
      <c r="C35" s="39">
        <f t="shared" si="1"/>
        <v>0.057499999999999996</v>
      </c>
      <c r="D35" s="12">
        <f t="shared" si="2"/>
        <v>68</v>
      </c>
      <c r="E35" s="19">
        <v>4</v>
      </c>
      <c r="F35" s="97"/>
      <c r="G35" s="14">
        <v>33</v>
      </c>
      <c r="H35" s="29" t="s">
        <v>114</v>
      </c>
      <c r="I35" s="141">
        <v>0.05740740740740741</v>
      </c>
      <c r="J35" s="87">
        <v>69</v>
      </c>
      <c r="K35" s="64">
        <f t="shared" si="3"/>
        <v>0.005740740740740741</v>
      </c>
      <c r="L35" s="36"/>
    </row>
    <row r="36" spans="1:12" ht="12.75" customHeight="1">
      <c r="A36" s="14">
        <v>9</v>
      </c>
      <c r="B36" s="29" t="s">
        <v>17</v>
      </c>
      <c r="C36" s="39">
        <f t="shared" si="1"/>
        <v>0.0587037037037037</v>
      </c>
      <c r="D36" s="12">
        <f t="shared" si="2"/>
        <v>66</v>
      </c>
      <c r="E36" s="19">
        <v>4</v>
      </c>
      <c r="F36" s="97"/>
      <c r="G36" s="14">
        <v>34</v>
      </c>
      <c r="H36" s="29" t="s">
        <v>105</v>
      </c>
      <c r="I36" s="141">
        <v>0.057499999999999996</v>
      </c>
      <c r="J36" s="87">
        <v>68</v>
      </c>
      <c r="K36" s="64">
        <f t="shared" si="3"/>
        <v>0.00575</v>
      </c>
      <c r="L36" s="36"/>
    </row>
    <row r="37" spans="1:12" ht="12.75" customHeight="1">
      <c r="A37" s="14">
        <v>10</v>
      </c>
      <c r="B37" s="29" t="s">
        <v>131</v>
      </c>
      <c r="C37" s="39">
        <f t="shared" si="1"/>
        <v>0.05896990740740741</v>
      </c>
      <c r="D37" s="12">
        <f t="shared" si="2"/>
        <v>65</v>
      </c>
      <c r="E37" s="19">
        <v>4</v>
      </c>
      <c r="F37" s="97"/>
      <c r="G37" s="14">
        <v>35</v>
      </c>
      <c r="H37" s="56" t="s">
        <v>90</v>
      </c>
      <c r="I37" s="141">
        <v>0.05758101851851852</v>
      </c>
      <c r="J37" s="87">
        <v>67</v>
      </c>
      <c r="K37" s="64">
        <f t="shared" si="3"/>
        <v>0.005758101851851852</v>
      </c>
      <c r="L37" s="36"/>
    </row>
    <row r="38" spans="1:12" ht="12.75" customHeight="1">
      <c r="A38" s="14">
        <v>11</v>
      </c>
      <c r="B38" s="29" t="s">
        <v>79</v>
      </c>
      <c r="C38" s="39">
        <f aca="true" t="shared" si="4" ref="C38:C66">VLOOKUP($B38,$H$2:$J$99,2,FALSE)</f>
        <v>0.05905092592592592</v>
      </c>
      <c r="D38" s="12">
        <f aca="true" t="shared" si="5" ref="D38:D66">VLOOKUP($B38,$H$2:$J$99,3,FALSE)</f>
        <v>64</v>
      </c>
      <c r="E38" s="19">
        <v>4</v>
      </c>
      <c r="F38" s="97"/>
      <c r="G38" s="14">
        <v>36</v>
      </c>
      <c r="H38" s="29" t="s">
        <v>17</v>
      </c>
      <c r="I38" s="141">
        <v>0.0587037037037037</v>
      </c>
      <c r="J38" s="87">
        <v>66</v>
      </c>
      <c r="K38" s="64">
        <f t="shared" si="3"/>
        <v>0.00587037037037037</v>
      </c>
      <c r="L38" s="36"/>
    </row>
    <row r="39" spans="1:12" ht="12.75" customHeight="1">
      <c r="A39" s="14">
        <v>12</v>
      </c>
      <c r="B39" s="29" t="s">
        <v>117</v>
      </c>
      <c r="C39" s="39">
        <f t="shared" si="4"/>
        <v>0.06018518518518518</v>
      </c>
      <c r="D39" s="12">
        <f t="shared" si="5"/>
        <v>62</v>
      </c>
      <c r="E39" s="19">
        <v>4</v>
      </c>
      <c r="F39" s="97"/>
      <c r="G39" s="14">
        <v>37</v>
      </c>
      <c r="H39" s="29" t="s">
        <v>131</v>
      </c>
      <c r="I39" s="141">
        <v>0.05896990740740741</v>
      </c>
      <c r="J39" s="87">
        <v>65</v>
      </c>
      <c r="K39" s="64">
        <f t="shared" si="3"/>
        <v>0.005896990740740741</v>
      </c>
      <c r="L39" s="36"/>
    </row>
    <row r="40" spans="1:12" ht="12.75" customHeight="1">
      <c r="A40" s="8">
        <v>13</v>
      </c>
      <c r="B40" s="37" t="s">
        <v>29</v>
      </c>
      <c r="C40" s="40">
        <f t="shared" si="4"/>
        <v>0.060277777777777784</v>
      </c>
      <c r="D40" s="66">
        <f t="shared" si="5"/>
        <v>61</v>
      </c>
      <c r="E40" s="20">
        <v>4</v>
      </c>
      <c r="F40" s="97"/>
      <c r="G40" s="14">
        <v>38</v>
      </c>
      <c r="H40" s="29" t="s">
        <v>79</v>
      </c>
      <c r="I40" s="141">
        <v>0.05905092592592592</v>
      </c>
      <c r="J40" s="87">
        <v>64</v>
      </c>
      <c r="K40" s="64">
        <f t="shared" si="3"/>
        <v>0.005905092592592592</v>
      </c>
      <c r="L40" s="36"/>
    </row>
    <row r="41" spans="1:12" ht="12.75" customHeight="1">
      <c r="A41" s="14">
        <v>1</v>
      </c>
      <c r="B41" s="50" t="s">
        <v>100</v>
      </c>
      <c r="C41" s="38">
        <f t="shared" si="4"/>
        <v>0.055231481481481486</v>
      </c>
      <c r="D41" s="15">
        <f t="shared" si="5"/>
        <v>74</v>
      </c>
      <c r="E41" s="68">
        <v>5</v>
      </c>
      <c r="F41" s="97"/>
      <c r="G41" s="14">
        <v>39</v>
      </c>
      <c r="H41" s="52" t="s">
        <v>62</v>
      </c>
      <c r="I41" s="141">
        <v>0.06009259259259259</v>
      </c>
      <c r="J41" s="87">
        <v>63</v>
      </c>
      <c r="K41" s="64">
        <f t="shared" si="3"/>
        <v>0.006009259259259259</v>
      </c>
      <c r="L41" s="36"/>
    </row>
    <row r="42" spans="1:12" ht="12.75" customHeight="1">
      <c r="A42" s="14">
        <v>2</v>
      </c>
      <c r="B42" s="52" t="s">
        <v>94</v>
      </c>
      <c r="C42" s="39">
        <f t="shared" si="4"/>
        <v>0.05631944444444444</v>
      </c>
      <c r="D42" s="12">
        <f t="shared" si="5"/>
        <v>71</v>
      </c>
      <c r="E42" s="19">
        <v>5</v>
      </c>
      <c r="F42" s="96"/>
      <c r="G42" s="14">
        <v>40</v>
      </c>
      <c r="H42" s="29" t="s">
        <v>117</v>
      </c>
      <c r="I42" s="141">
        <v>0.06018518518518518</v>
      </c>
      <c r="J42" s="87">
        <v>62</v>
      </c>
      <c r="K42" s="64">
        <f t="shared" si="3"/>
        <v>0.0060185185185185185</v>
      </c>
      <c r="L42" s="36"/>
    </row>
    <row r="43" spans="1:12" ht="12.75" customHeight="1">
      <c r="A43" s="14">
        <v>3</v>
      </c>
      <c r="B43" s="52" t="s">
        <v>62</v>
      </c>
      <c r="C43" s="39">
        <f t="shared" si="4"/>
        <v>0.06009259259259259</v>
      </c>
      <c r="D43" s="12">
        <f t="shared" si="5"/>
        <v>63</v>
      </c>
      <c r="E43" s="19">
        <v>5</v>
      </c>
      <c r="F43" s="97"/>
      <c r="G43" s="14">
        <v>41</v>
      </c>
      <c r="H43" s="29" t="s">
        <v>29</v>
      </c>
      <c r="I43" s="141">
        <v>0.060277777777777784</v>
      </c>
      <c r="J43" s="87">
        <v>61</v>
      </c>
      <c r="K43" s="64">
        <f t="shared" si="3"/>
        <v>0.006027777777777779</v>
      </c>
      <c r="L43" s="34"/>
    </row>
    <row r="44" spans="1:12" ht="12.75" customHeight="1">
      <c r="A44" s="14">
        <v>4</v>
      </c>
      <c r="B44" s="52" t="s">
        <v>18</v>
      </c>
      <c r="C44" s="39">
        <f t="shared" si="4"/>
        <v>0.06052083333333333</v>
      </c>
      <c r="D44" s="12">
        <f t="shared" si="5"/>
        <v>60</v>
      </c>
      <c r="E44" s="19">
        <v>5</v>
      </c>
      <c r="F44" s="97"/>
      <c r="G44" s="14">
        <v>42</v>
      </c>
      <c r="H44" s="52" t="s">
        <v>18</v>
      </c>
      <c r="I44" s="141">
        <v>0.06052083333333333</v>
      </c>
      <c r="J44" s="87">
        <v>60</v>
      </c>
      <c r="K44" s="64">
        <f t="shared" si="3"/>
        <v>0.006052083333333333</v>
      </c>
      <c r="L44" s="34"/>
    </row>
    <row r="45" spans="1:11" ht="12.75" customHeight="1">
      <c r="A45" s="14">
        <v>5</v>
      </c>
      <c r="B45" s="29" t="s">
        <v>74</v>
      </c>
      <c r="C45" s="39">
        <f t="shared" si="4"/>
        <v>0.060787037037037035</v>
      </c>
      <c r="D45" s="12">
        <f t="shared" si="5"/>
        <v>59</v>
      </c>
      <c r="E45" s="19">
        <v>5</v>
      </c>
      <c r="F45" s="97"/>
      <c r="G45" s="14">
        <v>43</v>
      </c>
      <c r="H45" s="29" t="s">
        <v>74</v>
      </c>
      <c r="I45" s="141">
        <v>0.060787037037037035</v>
      </c>
      <c r="J45" s="87">
        <v>59</v>
      </c>
      <c r="K45" s="64">
        <f t="shared" si="3"/>
        <v>0.006078703703703703</v>
      </c>
    </row>
    <row r="46" spans="1:11" ht="12.75" customHeight="1">
      <c r="A46" s="14">
        <v>6</v>
      </c>
      <c r="B46" s="29" t="s">
        <v>38</v>
      </c>
      <c r="C46" s="39">
        <f t="shared" si="4"/>
        <v>0.06262731481481482</v>
      </c>
      <c r="D46" s="12">
        <f t="shared" si="5"/>
        <v>56</v>
      </c>
      <c r="E46" s="19">
        <v>5</v>
      </c>
      <c r="F46" s="118"/>
      <c r="G46" s="14">
        <v>44</v>
      </c>
      <c r="H46" s="29" t="s">
        <v>16</v>
      </c>
      <c r="I46" s="141">
        <v>0.06107638888888889</v>
      </c>
      <c r="J46" s="87">
        <v>58</v>
      </c>
      <c r="K46" s="64">
        <f t="shared" si="3"/>
        <v>0.006107638888888889</v>
      </c>
    </row>
    <row r="47" spans="1:11" ht="13.5" customHeight="1">
      <c r="A47" s="14">
        <v>7</v>
      </c>
      <c r="B47" s="52" t="s">
        <v>32</v>
      </c>
      <c r="C47" s="39">
        <f t="shared" si="4"/>
        <v>0.06304398148148148</v>
      </c>
      <c r="D47" s="12">
        <f t="shared" si="5"/>
        <v>55</v>
      </c>
      <c r="E47" s="19">
        <v>5</v>
      </c>
      <c r="F47" s="118"/>
      <c r="G47" s="14">
        <v>45</v>
      </c>
      <c r="H47" s="52" t="s">
        <v>72</v>
      </c>
      <c r="I47" s="141">
        <v>0.06157407407407408</v>
      </c>
      <c r="J47" s="87">
        <v>57</v>
      </c>
      <c r="K47" s="64">
        <f t="shared" si="3"/>
        <v>0.006157407407407408</v>
      </c>
    </row>
    <row r="48" spans="1:11" ht="12.75" customHeight="1">
      <c r="A48" s="14">
        <v>8</v>
      </c>
      <c r="B48" s="29" t="s">
        <v>115</v>
      </c>
      <c r="C48" s="39">
        <f t="shared" si="4"/>
        <v>0.06383101851851852</v>
      </c>
      <c r="D48" s="12">
        <f t="shared" si="5"/>
        <v>53</v>
      </c>
      <c r="E48" s="19">
        <v>5</v>
      </c>
      <c r="F48" s="118"/>
      <c r="G48" s="14">
        <v>46</v>
      </c>
      <c r="H48" s="29" t="s">
        <v>38</v>
      </c>
      <c r="I48" s="141">
        <v>0.06262731481481482</v>
      </c>
      <c r="J48" s="87">
        <v>56</v>
      </c>
      <c r="K48" s="64">
        <f t="shared" si="3"/>
        <v>0.006262731481481482</v>
      </c>
    </row>
    <row r="49" spans="1:11" ht="12.75" customHeight="1">
      <c r="A49" s="8">
        <v>10</v>
      </c>
      <c r="B49" s="29" t="s">
        <v>76</v>
      </c>
      <c r="C49" s="39">
        <f t="shared" si="4"/>
        <v>0.07026620370370369</v>
      </c>
      <c r="D49" s="12">
        <f t="shared" si="5"/>
        <v>45</v>
      </c>
      <c r="E49" s="19">
        <v>5</v>
      </c>
      <c r="F49" s="82"/>
      <c r="G49" s="14">
        <v>47</v>
      </c>
      <c r="H49" s="52" t="s">
        <v>32</v>
      </c>
      <c r="I49" s="141">
        <v>0.06304398148148148</v>
      </c>
      <c r="J49" s="87">
        <v>55</v>
      </c>
      <c r="K49" s="64">
        <f t="shared" si="3"/>
        <v>0.0063043981481481475</v>
      </c>
    </row>
    <row r="50" spans="1:11" ht="12.75" customHeight="1">
      <c r="A50" s="14">
        <v>1</v>
      </c>
      <c r="B50" s="51" t="s">
        <v>72</v>
      </c>
      <c r="C50" s="38">
        <f t="shared" si="4"/>
        <v>0.06157407407407408</v>
      </c>
      <c r="D50" s="15">
        <f t="shared" si="5"/>
        <v>57</v>
      </c>
      <c r="E50" s="68">
        <v>6</v>
      </c>
      <c r="F50" s="81"/>
      <c r="G50" s="14">
        <v>48</v>
      </c>
      <c r="H50" s="29" t="s">
        <v>43</v>
      </c>
      <c r="I50" s="141">
        <v>0.06321759259259259</v>
      </c>
      <c r="J50" s="87">
        <v>54</v>
      </c>
      <c r="K50" s="64">
        <f t="shared" si="3"/>
        <v>0.006321759259259259</v>
      </c>
    </row>
    <row r="51" spans="1:11" ht="12.75" customHeight="1">
      <c r="A51" s="14">
        <v>2</v>
      </c>
      <c r="B51" s="29" t="s">
        <v>43</v>
      </c>
      <c r="C51" s="39">
        <f t="shared" si="4"/>
        <v>0.06321759259259259</v>
      </c>
      <c r="D51" s="12">
        <f t="shared" si="5"/>
        <v>54</v>
      </c>
      <c r="E51" s="19">
        <v>6</v>
      </c>
      <c r="F51" s="81"/>
      <c r="G51" s="14">
        <v>49</v>
      </c>
      <c r="H51" s="29" t="s">
        <v>115</v>
      </c>
      <c r="I51" s="141">
        <v>0.06383101851851852</v>
      </c>
      <c r="J51" s="87">
        <v>53</v>
      </c>
      <c r="K51" s="64">
        <f t="shared" si="3"/>
        <v>0.0063831018518518525</v>
      </c>
    </row>
    <row r="52" spans="1:11" ht="12.75" customHeight="1">
      <c r="A52" s="14">
        <v>3</v>
      </c>
      <c r="B52" s="52" t="s">
        <v>20</v>
      </c>
      <c r="C52" s="39">
        <f t="shared" si="4"/>
        <v>0.06412037037037037</v>
      </c>
      <c r="D52" s="12">
        <f t="shared" si="5"/>
        <v>52</v>
      </c>
      <c r="E52" s="19">
        <v>6</v>
      </c>
      <c r="F52" s="81"/>
      <c r="G52" s="14">
        <v>50</v>
      </c>
      <c r="H52" s="52" t="s">
        <v>20</v>
      </c>
      <c r="I52" s="141">
        <v>0.06412037037037037</v>
      </c>
      <c r="J52" s="87">
        <v>52</v>
      </c>
      <c r="K52" s="64">
        <f t="shared" si="3"/>
        <v>0.006412037037037037</v>
      </c>
    </row>
    <row r="53" spans="1:11" ht="12.75" customHeight="1">
      <c r="A53" s="14">
        <v>4</v>
      </c>
      <c r="B53" s="29" t="s">
        <v>95</v>
      </c>
      <c r="C53" s="39">
        <f t="shared" si="4"/>
        <v>0.06587962962962964</v>
      </c>
      <c r="D53" s="12">
        <f t="shared" si="5"/>
        <v>51</v>
      </c>
      <c r="E53" s="19">
        <v>6</v>
      </c>
      <c r="F53" s="76"/>
      <c r="G53" s="14">
        <v>51</v>
      </c>
      <c r="H53" s="29" t="s">
        <v>95</v>
      </c>
      <c r="I53" s="141">
        <v>0.06587962962962964</v>
      </c>
      <c r="J53" s="87">
        <v>51</v>
      </c>
      <c r="K53" s="64">
        <f t="shared" si="3"/>
        <v>0.006587962962962964</v>
      </c>
    </row>
    <row r="54" spans="1:11" ht="12.75" customHeight="1">
      <c r="A54" s="14">
        <v>5</v>
      </c>
      <c r="B54" s="52" t="s">
        <v>87</v>
      </c>
      <c r="C54" s="39">
        <f t="shared" si="4"/>
        <v>0.0658912037037037</v>
      </c>
      <c r="D54" s="12">
        <f t="shared" si="5"/>
        <v>50</v>
      </c>
      <c r="E54" s="19">
        <v>6</v>
      </c>
      <c r="F54" s="76"/>
      <c r="G54" s="14">
        <v>52</v>
      </c>
      <c r="H54" s="52" t="s">
        <v>87</v>
      </c>
      <c r="I54" s="141">
        <v>0.0658912037037037</v>
      </c>
      <c r="J54" s="87">
        <v>50</v>
      </c>
      <c r="K54" s="64">
        <f t="shared" si="3"/>
        <v>0.00658912037037037</v>
      </c>
    </row>
    <row r="55" spans="1:11" ht="12.75" customHeight="1">
      <c r="A55" s="14">
        <v>6</v>
      </c>
      <c r="B55" s="29" t="s">
        <v>101</v>
      </c>
      <c r="C55" s="39">
        <f t="shared" si="4"/>
        <v>0.06630787037037038</v>
      </c>
      <c r="D55" s="12">
        <f t="shared" si="5"/>
        <v>49</v>
      </c>
      <c r="E55" s="19">
        <v>6</v>
      </c>
      <c r="F55" s="76"/>
      <c r="G55" s="14">
        <v>53</v>
      </c>
      <c r="H55" s="29" t="s">
        <v>101</v>
      </c>
      <c r="I55" s="141">
        <v>0.06630787037037038</v>
      </c>
      <c r="J55" s="87">
        <v>49</v>
      </c>
      <c r="K55" s="64">
        <f t="shared" si="3"/>
        <v>0.0066307870370370375</v>
      </c>
    </row>
    <row r="56" spans="1:11" ht="12.75" customHeight="1">
      <c r="A56" s="14">
        <v>7</v>
      </c>
      <c r="B56" s="52" t="s">
        <v>47</v>
      </c>
      <c r="C56" s="39">
        <f t="shared" si="4"/>
        <v>0.066875</v>
      </c>
      <c r="D56" s="12">
        <f t="shared" si="5"/>
        <v>48</v>
      </c>
      <c r="E56" s="19">
        <v>6</v>
      </c>
      <c r="G56" s="14">
        <v>54</v>
      </c>
      <c r="H56" s="52" t="s">
        <v>47</v>
      </c>
      <c r="I56" s="141">
        <v>0.066875</v>
      </c>
      <c r="J56" s="87">
        <v>48</v>
      </c>
      <c r="K56" s="64">
        <f t="shared" si="3"/>
        <v>0.006687500000000001</v>
      </c>
    </row>
    <row r="57" spans="1:11" ht="12.75" customHeight="1">
      <c r="A57" s="14">
        <v>8</v>
      </c>
      <c r="B57" s="29" t="s">
        <v>67</v>
      </c>
      <c r="C57" s="39">
        <f t="shared" si="4"/>
        <v>0.06689814814814815</v>
      </c>
      <c r="D57" s="12">
        <f t="shared" si="5"/>
        <v>47</v>
      </c>
      <c r="E57" s="19">
        <v>6</v>
      </c>
      <c r="G57" s="14">
        <v>55</v>
      </c>
      <c r="H57" s="29" t="s">
        <v>67</v>
      </c>
      <c r="I57" s="141">
        <v>0.06689814814814815</v>
      </c>
      <c r="J57" s="87">
        <v>47</v>
      </c>
      <c r="K57" s="64">
        <f aca="true" t="shared" si="6" ref="K57:K67">I57/K$1</f>
        <v>0.006689814814814815</v>
      </c>
    </row>
    <row r="58" spans="1:11" ht="12.75" customHeight="1">
      <c r="A58" s="14">
        <v>9</v>
      </c>
      <c r="B58" s="52" t="s">
        <v>21</v>
      </c>
      <c r="C58" s="39">
        <f t="shared" si="4"/>
        <v>0.06753472222222222</v>
      </c>
      <c r="D58" s="12">
        <f t="shared" si="5"/>
        <v>46</v>
      </c>
      <c r="E58" s="19">
        <v>6</v>
      </c>
      <c r="G58" s="14">
        <v>56</v>
      </c>
      <c r="H58" s="52" t="s">
        <v>21</v>
      </c>
      <c r="I58" s="141">
        <v>0.06753472222222222</v>
      </c>
      <c r="J58" s="87">
        <v>46</v>
      </c>
      <c r="K58" s="64">
        <f t="shared" si="6"/>
        <v>0.0067534722222222215</v>
      </c>
    </row>
    <row r="59" spans="1:11" ht="12.75" customHeight="1">
      <c r="A59" s="8">
        <v>10</v>
      </c>
      <c r="B59" s="55" t="s">
        <v>31</v>
      </c>
      <c r="C59" s="40">
        <f t="shared" si="4"/>
        <v>0.07229166666666666</v>
      </c>
      <c r="D59" s="66">
        <f t="shared" si="5"/>
        <v>43</v>
      </c>
      <c r="E59" s="20">
        <v>6</v>
      </c>
      <c r="G59" s="14">
        <v>57</v>
      </c>
      <c r="H59" s="29" t="s">
        <v>76</v>
      </c>
      <c r="I59" s="141">
        <v>0.07026620370370369</v>
      </c>
      <c r="J59" s="87">
        <v>45</v>
      </c>
      <c r="K59" s="64">
        <f t="shared" si="6"/>
        <v>0.007026620370370369</v>
      </c>
    </row>
    <row r="60" spans="1:11" ht="12">
      <c r="A60" s="13">
        <v>1</v>
      </c>
      <c r="B60" s="119" t="s">
        <v>34</v>
      </c>
      <c r="C60" s="38">
        <f t="shared" si="4"/>
        <v>0.07064814814814814</v>
      </c>
      <c r="D60" s="15">
        <f t="shared" si="5"/>
        <v>44</v>
      </c>
      <c r="E60" s="68">
        <v>7</v>
      </c>
      <c r="G60" s="14">
        <v>58</v>
      </c>
      <c r="H60" s="56" t="s">
        <v>34</v>
      </c>
      <c r="I60" s="141">
        <v>0.07064814814814814</v>
      </c>
      <c r="J60" s="87">
        <v>44</v>
      </c>
      <c r="K60" s="64">
        <f t="shared" si="6"/>
        <v>0.007064814814814814</v>
      </c>
    </row>
    <row r="61" spans="1:11" ht="12">
      <c r="A61" s="14">
        <v>2</v>
      </c>
      <c r="B61" s="52" t="s">
        <v>30</v>
      </c>
      <c r="C61" s="39">
        <f t="shared" si="4"/>
        <v>0.07458333333333333</v>
      </c>
      <c r="D61" s="12">
        <f t="shared" si="5"/>
        <v>42</v>
      </c>
      <c r="E61" s="19">
        <v>7</v>
      </c>
      <c r="G61" s="14">
        <v>59</v>
      </c>
      <c r="H61" s="52" t="s">
        <v>31</v>
      </c>
      <c r="I61" s="141">
        <v>0.07229166666666666</v>
      </c>
      <c r="J61" s="87">
        <v>43</v>
      </c>
      <c r="K61" s="64">
        <f t="shared" si="6"/>
        <v>0.007229166666666666</v>
      </c>
    </row>
    <row r="62" spans="1:11" ht="12">
      <c r="A62" s="57">
        <v>3</v>
      </c>
      <c r="B62" s="56" t="s">
        <v>35</v>
      </c>
      <c r="C62" s="39">
        <f t="shared" si="4"/>
        <v>0.07459490740740742</v>
      </c>
      <c r="D62" s="12">
        <f t="shared" si="5"/>
        <v>41</v>
      </c>
      <c r="E62" s="19">
        <v>7</v>
      </c>
      <c r="G62" s="14">
        <v>60</v>
      </c>
      <c r="H62" s="52" t="s">
        <v>30</v>
      </c>
      <c r="I62" s="141">
        <v>0.07458333333333333</v>
      </c>
      <c r="J62" s="87">
        <v>42</v>
      </c>
      <c r="K62" s="64">
        <f t="shared" si="6"/>
        <v>0.007458333333333333</v>
      </c>
    </row>
    <row r="63" spans="1:11" ht="12">
      <c r="A63" s="8">
        <v>4</v>
      </c>
      <c r="B63" s="37" t="s">
        <v>111</v>
      </c>
      <c r="C63" s="40">
        <f t="shared" si="4"/>
        <v>0.07554398148148149</v>
      </c>
      <c r="D63" s="66">
        <f t="shared" si="5"/>
        <v>40</v>
      </c>
      <c r="E63" s="20">
        <v>7</v>
      </c>
      <c r="G63" s="14">
        <v>61</v>
      </c>
      <c r="H63" s="56" t="s">
        <v>35</v>
      </c>
      <c r="I63" s="141">
        <v>0.07459490740740742</v>
      </c>
      <c r="J63" s="87">
        <v>41</v>
      </c>
      <c r="K63" s="64">
        <f t="shared" si="6"/>
        <v>0.007459490740740741</v>
      </c>
    </row>
    <row r="64" spans="1:11" ht="12" customHeight="1">
      <c r="A64" s="14">
        <v>1</v>
      </c>
      <c r="B64" s="29" t="s">
        <v>46</v>
      </c>
      <c r="C64" s="39">
        <f t="shared" si="4"/>
        <v>0.07850694444444445</v>
      </c>
      <c r="D64" s="12">
        <f t="shared" si="5"/>
        <v>39</v>
      </c>
      <c r="E64" s="19">
        <v>8</v>
      </c>
      <c r="G64" s="14">
        <v>62</v>
      </c>
      <c r="H64" s="29" t="s">
        <v>111</v>
      </c>
      <c r="I64" s="141">
        <v>0.07554398148148149</v>
      </c>
      <c r="J64" s="87">
        <v>40</v>
      </c>
      <c r="K64" s="64">
        <f t="shared" si="6"/>
        <v>0.007554398148148149</v>
      </c>
    </row>
    <row r="65" spans="1:11" ht="12">
      <c r="A65" s="14">
        <v>2</v>
      </c>
      <c r="B65" s="56" t="s">
        <v>48</v>
      </c>
      <c r="C65" s="39">
        <f t="shared" si="4"/>
        <v>0.07998842592592592</v>
      </c>
      <c r="D65" s="12">
        <f t="shared" si="5"/>
        <v>38</v>
      </c>
      <c r="E65" s="19">
        <v>8</v>
      </c>
      <c r="G65" s="14">
        <v>63</v>
      </c>
      <c r="H65" s="29" t="s">
        <v>46</v>
      </c>
      <c r="I65" s="141">
        <v>0.07850694444444445</v>
      </c>
      <c r="J65" s="87">
        <v>39</v>
      </c>
      <c r="K65" s="64">
        <f t="shared" si="6"/>
        <v>0.007850694444444445</v>
      </c>
    </row>
    <row r="66" spans="1:11" ht="12">
      <c r="A66" s="8">
        <v>3</v>
      </c>
      <c r="B66" s="109" t="s">
        <v>36</v>
      </c>
      <c r="C66" s="40">
        <f t="shared" si="4"/>
        <v>0.08025462962962963</v>
      </c>
      <c r="D66" s="66">
        <f t="shared" si="5"/>
        <v>37</v>
      </c>
      <c r="E66" s="20">
        <v>8</v>
      </c>
      <c r="G66" s="14">
        <v>64</v>
      </c>
      <c r="H66" s="56" t="s">
        <v>48</v>
      </c>
      <c r="I66" s="141">
        <v>0.07998842592592592</v>
      </c>
      <c r="J66" s="87">
        <v>38</v>
      </c>
      <c r="K66" s="64">
        <f t="shared" si="6"/>
        <v>0.007998842592592592</v>
      </c>
    </row>
    <row r="67" spans="7:11" ht="12">
      <c r="G67" s="8">
        <v>65</v>
      </c>
      <c r="H67" s="109" t="s">
        <v>36</v>
      </c>
      <c r="I67" s="142">
        <v>0.08025462962962963</v>
      </c>
      <c r="J67" s="93">
        <v>37</v>
      </c>
      <c r="K67" s="65">
        <f t="shared" si="6"/>
        <v>0.008025462962962963</v>
      </c>
    </row>
    <row r="70" ht="12.75" customHeight="1"/>
    <row r="73" ht="12" customHeight="1"/>
    <row r="76" ht="12" customHeight="1"/>
    <row r="77" ht="12" customHeight="1"/>
    <row r="79" ht="12" customHeight="1"/>
    <row r="83" ht="12.75" customHeight="1"/>
    <row r="84" ht="12" customHeight="1"/>
    <row r="85" ht="12.75" customHeight="1"/>
    <row r="86" ht="12.75" customHeight="1"/>
    <row r="87" ht="12.75" customHeight="1"/>
    <row r="88" ht="12.75" customHeight="1"/>
    <row r="89" ht="13.5" customHeight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9"/>
  <sheetViews>
    <sheetView showGridLines="0" tabSelected="1" zoomScalePageLayoutView="0" workbookViewId="0" topLeftCell="A1">
      <selection activeCell="D70" sqref="D7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281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1.140625" style="1" customWidth="1"/>
    <col min="8" max="8" width="8.57421875" style="143" customWidth="1"/>
    <col min="9" max="9" width="6.140625" style="2" bestFit="1" customWidth="1"/>
    <col min="10" max="10" width="8.28125" style="46" customWidth="1"/>
    <col min="11" max="11" width="6.8515625" style="31" customWidth="1"/>
    <col min="12" max="16384" width="13.57421875" style="1" customWidth="1"/>
  </cols>
  <sheetData>
    <row r="1" spans="1:11" s="6" customFormat="1" ht="18.75" customHeight="1">
      <c r="A1" s="258" t="s">
        <v>287</v>
      </c>
      <c r="B1" s="257"/>
      <c r="C1" s="257"/>
      <c r="D1" s="257"/>
      <c r="E1" s="257"/>
      <c r="F1" s="257"/>
      <c r="G1" s="257"/>
      <c r="H1" s="257"/>
      <c r="I1" s="257"/>
      <c r="J1" s="135">
        <v>3.1</v>
      </c>
      <c r="K1" s="6" t="s">
        <v>14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43" t="s">
        <v>0</v>
      </c>
      <c r="I2" s="9" t="s">
        <v>1</v>
      </c>
      <c r="J2" s="9" t="s">
        <v>13</v>
      </c>
      <c r="K2" s="35"/>
    </row>
    <row r="3" spans="1:11" ht="12.75" customHeight="1">
      <c r="A3" s="23">
        <v>1</v>
      </c>
      <c r="B3" s="30" t="s">
        <v>53</v>
      </c>
      <c r="C3" s="239">
        <v>0.012870370370370372</v>
      </c>
      <c r="D3" s="15">
        <f aca="true" t="shared" si="0" ref="D3:D34">VLOOKUP($B3,$G$2:$I$66,3,FALSE)</f>
        <v>100</v>
      </c>
      <c r="E3" s="133">
        <v>1</v>
      </c>
      <c r="F3" s="13">
        <v>1</v>
      </c>
      <c r="G3" s="30" t="s">
        <v>53</v>
      </c>
      <c r="H3" s="239">
        <v>0.012870370370370372</v>
      </c>
      <c r="I3" s="25">
        <v>100</v>
      </c>
      <c r="J3" s="136">
        <f aca="true" t="shared" si="1" ref="J3:J44">H3/J$1</f>
        <v>0.00415173237753883</v>
      </c>
      <c r="K3" s="36"/>
    </row>
    <row r="4" spans="1:11" ht="12.75" customHeight="1">
      <c r="A4" s="17">
        <v>2</v>
      </c>
      <c r="B4" s="32" t="s">
        <v>83</v>
      </c>
      <c r="C4" s="240" t="str">
        <f aca="true" t="shared" si="2" ref="C3:C34">VLOOKUP($B4,$G$2:$H$66,2,FALSE)</f>
        <v>00:18:38</v>
      </c>
      <c r="D4" s="12">
        <f t="shared" si="0"/>
        <v>99</v>
      </c>
      <c r="E4" s="134">
        <v>1</v>
      </c>
      <c r="F4" s="14">
        <v>2</v>
      </c>
      <c r="G4" s="32" t="s">
        <v>83</v>
      </c>
      <c r="H4" s="14" t="s">
        <v>230</v>
      </c>
      <c r="I4" s="16">
        <v>99</v>
      </c>
      <c r="J4" s="137">
        <f t="shared" si="1"/>
        <v>0.004174133811230585</v>
      </c>
      <c r="K4" s="36"/>
    </row>
    <row r="5" spans="1:11" ht="12.75" customHeight="1">
      <c r="A5" s="17">
        <v>3</v>
      </c>
      <c r="B5" s="32" t="s">
        <v>103</v>
      </c>
      <c r="C5" s="240" t="str">
        <f t="shared" si="2"/>
        <v>00:19:33</v>
      </c>
      <c r="D5" s="12">
        <f t="shared" si="0"/>
        <v>97</v>
      </c>
      <c r="E5" s="134">
        <v>1</v>
      </c>
      <c r="F5" s="14">
        <v>3</v>
      </c>
      <c r="G5" s="32" t="s">
        <v>118</v>
      </c>
      <c r="H5" s="14" t="s">
        <v>282</v>
      </c>
      <c r="I5" s="16">
        <v>98</v>
      </c>
      <c r="J5" s="137">
        <f t="shared" si="1"/>
        <v>0.004241338112305854</v>
      </c>
      <c r="K5" s="36"/>
    </row>
    <row r="6" spans="1:11" ht="12.75" customHeight="1">
      <c r="A6" s="69">
        <v>4</v>
      </c>
      <c r="B6" s="33" t="s">
        <v>66</v>
      </c>
      <c r="C6" s="244" t="str">
        <f t="shared" si="2"/>
        <v>00:19:54</v>
      </c>
      <c r="D6" s="66">
        <f t="shared" si="0"/>
        <v>96</v>
      </c>
      <c r="E6" s="223">
        <v>2</v>
      </c>
      <c r="F6" s="14">
        <v>4</v>
      </c>
      <c r="G6" s="32" t="s">
        <v>103</v>
      </c>
      <c r="H6" s="14" t="s">
        <v>231</v>
      </c>
      <c r="I6" s="16">
        <v>97</v>
      </c>
      <c r="J6" s="137">
        <f t="shared" si="1"/>
        <v>0.004379480286738352</v>
      </c>
      <c r="K6" s="36"/>
    </row>
    <row r="7" spans="1:11" ht="12.75" customHeight="1">
      <c r="A7" s="17">
        <v>1</v>
      </c>
      <c r="B7" s="32" t="s">
        <v>118</v>
      </c>
      <c r="C7" s="240" t="str">
        <f t="shared" si="2"/>
        <v>00:18:56</v>
      </c>
      <c r="D7" s="12">
        <f t="shared" si="0"/>
        <v>98</v>
      </c>
      <c r="E7" s="134">
        <v>2</v>
      </c>
      <c r="F7" s="14">
        <v>5</v>
      </c>
      <c r="G7" s="32" t="s">
        <v>223</v>
      </c>
      <c r="H7" s="14" t="s">
        <v>232</v>
      </c>
      <c r="I7" s="16" t="s">
        <v>49</v>
      </c>
      <c r="J7" s="137">
        <f t="shared" si="1"/>
        <v>0.004413082437275985</v>
      </c>
      <c r="K7" s="36"/>
    </row>
    <row r="8" spans="1:11" ht="12.75" customHeight="1">
      <c r="A8" s="17">
        <v>2</v>
      </c>
      <c r="B8" s="32" t="s">
        <v>24</v>
      </c>
      <c r="C8" s="240">
        <f t="shared" si="2"/>
        <v>0.014467592592592593</v>
      </c>
      <c r="D8" s="12">
        <f t="shared" si="0"/>
        <v>92</v>
      </c>
      <c r="E8" s="134">
        <v>2</v>
      </c>
      <c r="F8" s="14">
        <v>6</v>
      </c>
      <c r="G8" s="32" t="s">
        <v>66</v>
      </c>
      <c r="H8" s="14" t="s">
        <v>233</v>
      </c>
      <c r="I8" s="16">
        <v>96</v>
      </c>
      <c r="J8" s="137">
        <f t="shared" si="1"/>
        <v>0.004457885304659498</v>
      </c>
      <c r="K8" s="36"/>
    </row>
    <row r="9" spans="1:11" ht="12.75" customHeight="1">
      <c r="A9" s="14">
        <v>3</v>
      </c>
      <c r="B9" s="32" t="s">
        <v>71</v>
      </c>
      <c r="C9" s="240" t="str">
        <f t="shared" si="2"/>
        <v>00:21:19</v>
      </c>
      <c r="D9" s="14">
        <f t="shared" si="0"/>
        <v>90</v>
      </c>
      <c r="E9" s="134">
        <v>2</v>
      </c>
      <c r="F9" s="14">
        <v>7</v>
      </c>
      <c r="G9" s="32" t="s">
        <v>104</v>
      </c>
      <c r="H9" s="14" t="s">
        <v>234</v>
      </c>
      <c r="I9" s="16">
        <v>95</v>
      </c>
      <c r="J9" s="137">
        <f t="shared" si="1"/>
        <v>0.004498954599761051</v>
      </c>
      <c r="K9" s="36"/>
    </row>
    <row r="10" spans="1:11" ht="12.75" customHeight="1">
      <c r="A10" s="14">
        <v>4</v>
      </c>
      <c r="B10" s="32" t="s">
        <v>69</v>
      </c>
      <c r="C10" s="240" t="str">
        <f t="shared" si="2"/>
        <v>00:21:25</v>
      </c>
      <c r="D10" s="12">
        <f t="shared" si="0"/>
        <v>89</v>
      </c>
      <c r="E10" s="134">
        <v>2</v>
      </c>
      <c r="F10" s="14">
        <v>8</v>
      </c>
      <c r="G10" s="32" t="s">
        <v>93</v>
      </c>
      <c r="H10" s="14" t="s">
        <v>235</v>
      </c>
      <c r="I10" s="16">
        <v>94</v>
      </c>
      <c r="J10" s="137">
        <f t="shared" si="1"/>
        <v>0.004577359617682198</v>
      </c>
      <c r="K10" s="36"/>
    </row>
    <row r="11" spans="1:11" ht="12.75" customHeight="1">
      <c r="A11" s="13">
        <v>1</v>
      </c>
      <c r="B11" s="30" t="s">
        <v>104</v>
      </c>
      <c r="C11" s="239" t="str">
        <f t="shared" si="2"/>
        <v>00:20:05</v>
      </c>
      <c r="D11" s="13">
        <f t="shared" si="0"/>
        <v>95</v>
      </c>
      <c r="E11" s="133">
        <v>3</v>
      </c>
      <c r="F11" s="14">
        <v>9</v>
      </c>
      <c r="G11" s="32" t="s">
        <v>219</v>
      </c>
      <c r="H11" s="240" t="s">
        <v>236</v>
      </c>
      <c r="I11" s="16">
        <v>93</v>
      </c>
      <c r="J11" s="137">
        <f t="shared" si="1"/>
        <v>0.004633363201911589</v>
      </c>
      <c r="K11" s="36"/>
    </row>
    <row r="12" spans="1:11" ht="12.75" customHeight="1">
      <c r="A12" s="14">
        <v>2</v>
      </c>
      <c r="B12" s="32" t="s">
        <v>93</v>
      </c>
      <c r="C12" s="240" t="str">
        <f t="shared" si="2"/>
        <v>00:20:26</v>
      </c>
      <c r="D12" s="14">
        <f t="shared" si="0"/>
        <v>94</v>
      </c>
      <c r="E12" s="134">
        <v>3</v>
      </c>
      <c r="F12" s="14">
        <v>10</v>
      </c>
      <c r="G12" s="32" t="s">
        <v>24</v>
      </c>
      <c r="H12" s="240">
        <v>0.014467592592592593</v>
      </c>
      <c r="I12" s="16">
        <v>92</v>
      </c>
      <c r="J12" s="137">
        <f t="shared" si="1"/>
        <v>0.004666965352449223</v>
      </c>
      <c r="K12" s="36"/>
    </row>
    <row r="13" spans="1:11" ht="12.75" customHeight="1">
      <c r="A13" s="14">
        <v>3</v>
      </c>
      <c r="B13" s="32" t="s">
        <v>219</v>
      </c>
      <c r="C13" s="240" t="str">
        <f t="shared" si="2"/>
        <v>00:20:41</v>
      </c>
      <c r="D13" s="14">
        <f t="shared" si="0"/>
        <v>93</v>
      </c>
      <c r="E13" s="134">
        <v>3</v>
      </c>
      <c r="F13" s="14">
        <v>11</v>
      </c>
      <c r="G13" s="32" t="s">
        <v>119</v>
      </c>
      <c r="H13" s="14" t="s">
        <v>237</v>
      </c>
      <c r="I13" s="16">
        <v>91</v>
      </c>
      <c r="J13" s="137">
        <f t="shared" si="1"/>
        <v>0.00474910394265233</v>
      </c>
      <c r="K13" s="36"/>
    </row>
    <row r="14" spans="1:11" ht="12.75" customHeight="1">
      <c r="A14" s="14">
        <v>4</v>
      </c>
      <c r="B14" s="32" t="s">
        <v>119</v>
      </c>
      <c r="C14" s="240" t="str">
        <f t="shared" si="2"/>
        <v>00:21:12</v>
      </c>
      <c r="D14" s="14">
        <f t="shared" si="0"/>
        <v>91</v>
      </c>
      <c r="E14" s="134">
        <v>3</v>
      </c>
      <c r="F14" s="14">
        <v>12</v>
      </c>
      <c r="G14" s="32" t="s">
        <v>71</v>
      </c>
      <c r="H14" s="14" t="s">
        <v>238</v>
      </c>
      <c r="I14" s="16">
        <v>90</v>
      </c>
      <c r="J14" s="137">
        <f t="shared" si="1"/>
        <v>0.004775238948626045</v>
      </c>
      <c r="K14" s="36"/>
    </row>
    <row r="15" spans="1:11" ht="12.75" customHeight="1">
      <c r="A15" s="14">
        <v>5</v>
      </c>
      <c r="B15" s="32" t="s">
        <v>84</v>
      </c>
      <c r="C15" s="240" t="str">
        <f t="shared" si="2"/>
        <v>00:21:38</v>
      </c>
      <c r="D15" s="14">
        <f t="shared" si="0"/>
        <v>88</v>
      </c>
      <c r="E15" s="134">
        <v>3</v>
      </c>
      <c r="F15" s="14">
        <v>13</v>
      </c>
      <c r="G15" s="32" t="s">
        <v>69</v>
      </c>
      <c r="H15" s="14" t="s">
        <v>239</v>
      </c>
      <c r="I15" s="16">
        <v>89</v>
      </c>
      <c r="J15" s="137">
        <f t="shared" si="1"/>
        <v>0.004797640382317801</v>
      </c>
      <c r="K15" s="36"/>
    </row>
    <row r="16" spans="1:11" ht="12.75" customHeight="1">
      <c r="A16" s="14">
        <v>6</v>
      </c>
      <c r="B16" s="32" t="s">
        <v>42</v>
      </c>
      <c r="C16" s="240" t="str">
        <f t="shared" si="2"/>
        <v>00:21:49</v>
      </c>
      <c r="D16" s="14">
        <f t="shared" si="0"/>
        <v>86</v>
      </c>
      <c r="E16" s="134">
        <v>4</v>
      </c>
      <c r="F16" s="14">
        <v>14</v>
      </c>
      <c r="G16" s="32" t="s">
        <v>224</v>
      </c>
      <c r="H16" s="14" t="s">
        <v>240</v>
      </c>
      <c r="I16" s="16" t="s">
        <v>49</v>
      </c>
      <c r="J16" s="137">
        <f t="shared" si="1"/>
        <v>0.004842443249701314</v>
      </c>
      <c r="K16" s="36"/>
    </row>
    <row r="17" spans="1:11" ht="12.75" customHeight="1">
      <c r="A17" s="14">
        <v>7</v>
      </c>
      <c r="B17" s="32" t="s">
        <v>41</v>
      </c>
      <c r="C17" s="240" t="str">
        <f t="shared" si="2"/>
        <v>00:23:27</v>
      </c>
      <c r="D17" s="14">
        <f t="shared" si="0"/>
        <v>78</v>
      </c>
      <c r="E17" s="134">
        <v>4</v>
      </c>
      <c r="F17" s="14">
        <v>15</v>
      </c>
      <c r="G17" s="32" t="s">
        <v>84</v>
      </c>
      <c r="H17" s="14" t="s">
        <v>241</v>
      </c>
      <c r="I17" s="16">
        <v>88</v>
      </c>
      <c r="J17" s="137">
        <f t="shared" si="1"/>
        <v>0.004846176821983274</v>
      </c>
      <c r="K17" s="36"/>
    </row>
    <row r="18" spans="1:11" ht="12.75" customHeight="1">
      <c r="A18" s="8">
        <v>8</v>
      </c>
      <c r="B18" s="33" t="s">
        <v>226</v>
      </c>
      <c r="C18" s="244">
        <f t="shared" si="2"/>
        <v>0.016319444444444445</v>
      </c>
      <c r="D18" s="8">
        <f t="shared" si="0"/>
        <v>77</v>
      </c>
      <c r="E18" s="223">
        <v>4</v>
      </c>
      <c r="F18" s="14">
        <v>16</v>
      </c>
      <c r="G18" s="32" t="s">
        <v>73</v>
      </c>
      <c r="H18" s="14" t="s">
        <v>242</v>
      </c>
      <c r="I18" s="16">
        <v>87</v>
      </c>
      <c r="J18" s="137">
        <f t="shared" si="1"/>
        <v>0.00486857825567503</v>
      </c>
      <c r="K18" s="36"/>
    </row>
    <row r="19" spans="1:11" ht="12.75" customHeight="1">
      <c r="A19" s="13">
        <v>1</v>
      </c>
      <c r="B19" s="30" t="s">
        <v>73</v>
      </c>
      <c r="C19" s="239" t="str">
        <f t="shared" si="2"/>
        <v>00:21:44</v>
      </c>
      <c r="D19" s="13">
        <f t="shared" si="0"/>
        <v>87</v>
      </c>
      <c r="E19" s="226">
        <v>4</v>
      </c>
      <c r="F19" s="14">
        <v>17</v>
      </c>
      <c r="G19" s="32" t="s">
        <v>42</v>
      </c>
      <c r="H19" s="14" t="s">
        <v>243</v>
      </c>
      <c r="I19" s="16">
        <v>86</v>
      </c>
      <c r="J19" s="137">
        <f t="shared" si="1"/>
        <v>0.004887246117084827</v>
      </c>
      <c r="K19" s="36"/>
    </row>
    <row r="20" spans="1:11" ht="12.75" customHeight="1">
      <c r="A20" s="14">
        <v>2</v>
      </c>
      <c r="B20" s="32" t="s">
        <v>91</v>
      </c>
      <c r="C20" s="240">
        <f t="shared" si="2"/>
        <v>0.01542824074074074</v>
      </c>
      <c r="D20" s="14">
        <f t="shared" si="0"/>
        <v>85</v>
      </c>
      <c r="E20" s="224">
        <v>4</v>
      </c>
      <c r="F20" s="14">
        <v>18</v>
      </c>
      <c r="G20" s="32" t="s">
        <v>91</v>
      </c>
      <c r="H20" s="240">
        <v>0.01542824074074074</v>
      </c>
      <c r="I20" s="14">
        <v>85</v>
      </c>
      <c r="J20" s="137">
        <f t="shared" si="1"/>
        <v>0.004976851851851852</v>
      </c>
      <c r="K20" s="36"/>
    </row>
    <row r="21" spans="1:11" ht="12.75" customHeight="1">
      <c r="A21" s="14">
        <v>3</v>
      </c>
      <c r="B21" s="32" t="s">
        <v>17</v>
      </c>
      <c r="C21" s="240">
        <f t="shared" si="2"/>
        <v>0.015509259259259257</v>
      </c>
      <c r="D21" s="14">
        <f t="shared" si="0"/>
        <v>84</v>
      </c>
      <c r="E21" s="224">
        <v>4</v>
      </c>
      <c r="F21" s="14">
        <v>19</v>
      </c>
      <c r="G21" s="32" t="s">
        <v>225</v>
      </c>
      <c r="H21" s="240">
        <v>0.01545138888888889</v>
      </c>
      <c r="I21" s="16" t="s">
        <v>49</v>
      </c>
      <c r="J21" s="137">
        <f t="shared" si="1"/>
        <v>0.004984318996415771</v>
      </c>
      <c r="K21" s="36"/>
    </row>
    <row r="22" spans="1:11" ht="12.75" customHeight="1">
      <c r="A22" s="14">
        <v>4</v>
      </c>
      <c r="B22" s="32" t="s">
        <v>117</v>
      </c>
      <c r="C22" s="240" t="str">
        <f t="shared" si="2"/>
        <v>00:22:27</v>
      </c>
      <c r="D22" s="14">
        <f t="shared" si="0"/>
        <v>83</v>
      </c>
      <c r="E22" s="224">
        <v>5</v>
      </c>
      <c r="F22" s="14">
        <v>20</v>
      </c>
      <c r="G22" s="32" t="s">
        <v>17</v>
      </c>
      <c r="H22" s="240">
        <v>0.015509259259259257</v>
      </c>
      <c r="I22" s="16">
        <v>84</v>
      </c>
      <c r="J22" s="137">
        <f t="shared" si="1"/>
        <v>0.005002986857825567</v>
      </c>
      <c r="K22" s="36"/>
    </row>
    <row r="23" spans="1:11" ht="12.75" customHeight="1">
      <c r="A23" s="14">
        <v>5</v>
      </c>
      <c r="B23" s="32" t="s">
        <v>52</v>
      </c>
      <c r="C23" s="240" t="str">
        <f t="shared" si="2"/>
        <v>00:22:35</v>
      </c>
      <c r="D23" s="14">
        <f t="shared" si="0"/>
        <v>82</v>
      </c>
      <c r="E23" s="224">
        <v>5</v>
      </c>
      <c r="F23" s="14">
        <v>21</v>
      </c>
      <c r="G23" s="32" t="s">
        <v>117</v>
      </c>
      <c r="H23" s="14" t="s">
        <v>244</v>
      </c>
      <c r="I23" s="16">
        <v>83</v>
      </c>
      <c r="J23" s="137">
        <f t="shared" si="1"/>
        <v>0.005029121863799283</v>
      </c>
      <c r="K23" s="36"/>
    </row>
    <row r="24" spans="1:11" ht="12.75" customHeight="1">
      <c r="A24" s="14">
        <v>6</v>
      </c>
      <c r="B24" s="32" t="s">
        <v>99</v>
      </c>
      <c r="C24" s="240" t="str">
        <f t="shared" si="2"/>
        <v>00:23:05</v>
      </c>
      <c r="D24" s="14">
        <f t="shared" si="0"/>
        <v>80</v>
      </c>
      <c r="E24" s="224">
        <v>5</v>
      </c>
      <c r="F24" s="14">
        <v>22</v>
      </c>
      <c r="G24" s="32" t="s">
        <v>52</v>
      </c>
      <c r="H24" s="14" t="s">
        <v>245</v>
      </c>
      <c r="I24" s="16">
        <v>82</v>
      </c>
      <c r="J24" s="137">
        <f t="shared" si="1"/>
        <v>0.005058990442054958</v>
      </c>
      <c r="K24" s="36"/>
    </row>
    <row r="25" spans="1:11" ht="12.75" customHeight="1">
      <c r="A25" s="17">
        <v>7</v>
      </c>
      <c r="B25" s="32" t="s">
        <v>27</v>
      </c>
      <c r="C25" s="240" t="str">
        <f t="shared" si="2"/>
        <v>00:23:07</v>
      </c>
      <c r="D25" s="14">
        <f t="shared" si="0"/>
        <v>79</v>
      </c>
      <c r="E25" s="224">
        <v>5</v>
      </c>
      <c r="F25" s="14">
        <v>23</v>
      </c>
      <c r="G25" s="32" t="s">
        <v>100</v>
      </c>
      <c r="H25" s="14" t="s">
        <v>246</v>
      </c>
      <c r="I25" s="16">
        <v>81</v>
      </c>
      <c r="J25" s="137">
        <f t="shared" si="1"/>
        <v>0.005159796893667861</v>
      </c>
      <c r="K25" s="36"/>
    </row>
    <row r="26" spans="1:11" ht="12.75" customHeight="1">
      <c r="A26" s="14">
        <v>8</v>
      </c>
      <c r="B26" s="32" t="s">
        <v>68</v>
      </c>
      <c r="C26" s="240" t="str">
        <f t="shared" si="2"/>
        <v>00:24:07</v>
      </c>
      <c r="D26" s="14">
        <f t="shared" si="0"/>
        <v>76</v>
      </c>
      <c r="E26" s="224">
        <v>5</v>
      </c>
      <c r="F26" s="14">
        <v>24</v>
      </c>
      <c r="G26" s="32" t="s">
        <v>99</v>
      </c>
      <c r="H26" s="14" t="s">
        <v>247</v>
      </c>
      <c r="I26" s="16">
        <v>80</v>
      </c>
      <c r="J26" s="137">
        <f t="shared" si="1"/>
        <v>0.0051709976105137395</v>
      </c>
      <c r="K26" s="36"/>
    </row>
    <row r="27" spans="1:11" ht="12.75" customHeight="1">
      <c r="A27" s="14">
        <v>9</v>
      </c>
      <c r="B27" s="32" t="s">
        <v>128</v>
      </c>
      <c r="C27" s="240" t="str">
        <f t="shared" si="2"/>
        <v>00:24:47</v>
      </c>
      <c r="D27" s="14">
        <f t="shared" si="0"/>
        <v>74</v>
      </c>
      <c r="E27" s="224">
        <v>5</v>
      </c>
      <c r="F27" s="14">
        <v>25</v>
      </c>
      <c r="G27" s="32" t="s">
        <v>27</v>
      </c>
      <c r="H27" s="14" t="s">
        <v>248</v>
      </c>
      <c r="I27" s="16">
        <v>79</v>
      </c>
      <c r="J27" s="137">
        <f t="shared" si="1"/>
        <v>0.005178464755077657</v>
      </c>
      <c r="K27" s="36"/>
    </row>
    <row r="28" spans="1:11" ht="12.75" customHeight="1">
      <c r="A28" s="14">
        <v>10</v>
      </c>
      <c r="B28" s="32" t="s">
        <v>105</v>
      </c>
      <c r="C28" s="240" t="str">
        <f t="shared" si="2"/>
        <v>00:24:54</v>
      </c>
      <c r="D28" s="14">
        <f t="shared" si="0"/>
        <v>73</v>
      </c>
      <c r="E28" s="224">
        <v>6</v>
      </c>
      <c r="F28" s="14">
        <v>26</v>
      </c>
      <c r="G28" s="32" t="s">
        <v>41</v>
      </c>
      <c r="H28" s="14" t="s">
        <v>249</v>
      </c>
      <c r="I28" s="16">
        <v>78</v>
      </c>
      <c r="J28" s="137">
        <f t="shared" si="1"/>
        <v>0.005253136200716845</v>
      </c>
      <c r="K28" s="36"/>
    </row>
    <row r="29" spans="1:11" ht="12.75" customHeight="1">
      <c r="A29" s="69">
        <v>11</v>
      </c>
      <c r="B29" s="33" t="s">
        <v>33</v>
      </c>
      <c r="C29" s="244" t="str">
        <f t="shared" si="2"/>
        <v>00:26:16</v>
      </c>
      <c r="D29" s="8">
        <f t="shared" si="0"/>
        <v>66</v>
      </c>
      <c r="E29" s="225">
        <v>6</v>
      </c>
      <c r="F29" s="14">
        <v>27</v>
      </c>
      <c r="G29" s="32" t="s">
        <v>226</v>
      </c>
      <c r="H29" s="240">
        <v>0.016319444444444445</v>
      </c>
      <c r="I29" s="16">
        <v>77</v>
      </c>
      <c r="J29" s="137">
        <f t="shared" si="1"/>
        <v>0.005264336917562724</v>
      </c>
      <c r="K29" s="36"/>
    </row>
    <row r="30" spans="1:11" ht="12.75" customHeight="1">
      <c r="A30" s="23">
        <v>1</v>
      </c>
      <c r="B30" s="30" t="s">
        <v>100</v>
      </c>
      <c r="C30" s="239" t="str">
        <f t="shared" si="2"/>
        <v>00:23:02</v>
      </c>
      <c r="D30" s="13">
        <f t="shared" si="0"/>
        <v>81</v>
      </c>
      <c r="E30" s="226">
        <v>6</v>
      </c>
      <c r="F30" s="14">
        <v>28</v>
      </c>
      <c r="G30" s="32" t="s">
        <v>68</v>
      </c>
      <c r="H30" s="14" t="s">
        <v>250</v>
      </c>
      <c r="I30" s="16">
        <v>76</v>
      </c>
      <c r="J30" s="137">
        <f t="shared" si="1"/>
        <v>0.00540247909199522</v>
      </c>
      <c r="K30" s="36"/>
    </row>
    <row r="31" spans="1:11" ht="12.75" customHeight="1">
      <c r="A31" s="14">
        <v>2</v>
      </c>
      <c r="B31" s="32" t="s">
        <v>74</v>
      </c>
      <c r="C31" s="240" t="str">
        <f t="shared" si="2"/>
        <v>00:24:39</v>
      </c>
      <c r="D31" s="14">
        <f t="shared" si="0"/>
        <v>75</v>
      </c>
      <c r="E31" s="224">
        <v>6</v>
      </c>
      <c r="F31" s="14">
        <v>29</v>
      </c>
      <c r="G31" s="32" t="s">
        <v>74</v>
      </c>
      <c r="H31" s="14" t="s">
        <v>251</v>
      </c>
      <c r="I31" s="16">
        <v>75</v>
      </c>
      <c r="J31" s="137">
        <f t="shared" si="1"/>
        <v>0.0055219534050179216</v>
      </c>
      <c r="K31" s="36"/>
    </row>
    <row r="32" spans="1:11" ht="12.75" customHeight="1">
      <c r="A32" s="14">
        <v>3</v>
      </c>
      <c r="B32" s="29" t="s">
        <v>115</v>
      </c>
      <c r="C32" s="240" t="str">
        <f t="shared" si="2"/>
        <v>00:25:04</v>
      </c>
      <c r="D32" s="14">
        <f t="shared" si="0"/>
        <v>72</v>
      </c>
      <c r="E32" s="224">
        <v>6</v>
      </c>
      <c r="F32" s="14">
        <v>30</v>
      </c>
      <c r="G32" s="32" t="s">
        <v>128</v>
      </c>
      <c r="H32" s="14" t="s">
        <v>252</v>
      </c>
      <c r="I32" s="16">
        <v>74</v>
      </c>
      <c r="J32" s="137">
        <f t="shared" si="1"/>
        <v>0.005551821983273596</v>
      </c>
      <c r="K32" s="36"/>
    </row>
    <row r="33" spans="1:11" ht="12.75" customHeight="1">
      <c r="A33" s="14">
        <v>4</v>
      </c>
      <c r="B33" s="32" t="s">
        <v>222</v>
      </c>
      <c r="C33" s="240" t="str">
        <f t="shared" si="2"/>
        <v>00:25:33</v>
      </c>
      <c r="D33" s="14">
        <f t="shared" si="0"/>
        <v>71</v>
      </c>
      <c r="E33" s="224">
        <v>6</v>
      </c>
      <c r="F33" s="14">
        <v>31</v>
      </c>
      <c r="G33" s="32" t="s">
        <v>105</v>
      </c>
      <c r="H33" s="14" t="s">
        <v>253</v>
      </c>
      <c r="I33" s="16">
        <v>73</v>
      </c>
      <c r="J33" s="137">
        <f t="shared" si="1"/>
        <v>0.005577956989247312</v>
      </c>
      <c r="K33" s="36"/>
    </row>
    <row r="34" spans="1:11" ht="12.75" customHeight="1">
      <c r="A34" s="14">
        <v>5</v>
      </c>
      <c r="B34" s="32" t="s">
        <v>126</v>
      </c>
      <c r="C34" s="240" t="str">
        <f t="shared" si="2"/>
        <v>00:25:56</v>
      </c>
      <c r="D34" s="14">
        <f t="shared" si="0"/>
        <v>70</v>
      </c>
      <c r="E34" s="224">
        <v>6</v>
      </c>
      <c r="F34" s="14">
        <v>32</v>
      </c>
      <c r="G34" s="29" t="s">
        <v>115</v>
      </c>
      <c r="H34" s="14" t="s">
        <v>254</v>
      </c>
      <c r="I34" s="16">
        <v>72</v>
      </c>
      <c r="J34" s="137">
        <f t="shared" si="1"/>
        <v>0.0056152927120669055</v>
      </c>
      <c r="K34" s="36"/>
    </row>
    <row r="35" spans="1:11" ht="12.75" customHeight="1">
      <c r="A35" s="14">
        <v>6</v>
      </c>
      <c r="B35" s="32" t="s">
        <v>19</v>
      </c>
      <c r="C35" s="240" t="str">
        <f aca="true" t="shared" si="3" ref="C35:C60">VLOOKUP($B35,$G$2:$H$66,2,FALSE)</f>
        <v>00:26:15</v>
      </c>
      <c r="D35" s="14">
        <f aca="true" t="shared" si="4" ref="D35:D60">VLOOKUP($B35,$G$2:$I$66,3,FALSE)</f>
        <v>68</v>
      </c>
      <c r="E35" s="224">
        <v>6</v>
      </c>
      <c r="F35" s="14">
        <v>33</v>
      </c>
      <c r="G35" s="32" t="s">
        <v>227</v>
      </c>
      <c r="H35" s="14" t="s">
        <v>255</v>
      </c>
      <c r="I35" s="16" t="s">
        <v>49</v>
      </c>
      <c r="J35" s="137">
        <f t="shared" si="1"/>
        <v>0.005719832735961768</v>
      </c>
      <c r="K35" s="36"/>
    </row>
    <row r="36" spans="1:11" ht="12.75" customHeight="1">
      <c r="A36" s="14">
        <v>7</v>
      </c>
      <c r="B36" s="32" t="s">
        <v>62</v>
      </c>
      <c r="C36" s="240" t="str">
        <f t="shared" si="3"/>
        <v>00:26:16</v>
      </c>
      <c r="D36" s="14">
        <f t="shared" si="4"/>
        <v>67</v>
      </c>
      <c r="E36" s="224">
        <v>6</v>
      </c>
      <c r="F36" s="14">
        <v>34</v>
      </c>
      <c r="G36" s="32" t="s">
        <v>222</v>
      </c>
      <c r="H36" s="14" t="s">
        <v>256</v>
      </c>
      <c r="I36" s="16">
        <v>71</v>
      </c>
      <c r="J36" s="137">
        <f t="shared" si="1"/>
        <v>0.005723566308243728</v>
      </c>
      <c r="K36" s="36"/>
    </row>
    <row r="37" spans="1:11" ht="12.75" customHeight="1">
      <c r="A37" s="8">
        <v>8</v>
      </c>
      <c r="B37" s="37" t="s">
        <v>18</v>
      </c>
      <c r="C37" s="244">
        <f t="shared" si="3"/>
        <v>0.01851851851851852</v>
      </c>
      <c r="D37" s="8">
        <f t="shared" si="4"/>
        <v>63</v>
      </c>
      <c r="E37" s="225">
        <v>6</v>
      </c>
      <c r="F37" s="14">
        <v>35</v>
      </c>
      <c r="G37" s="32" t="s">
        <v>126</v>
      </c>
      <c r="H37" s="14" t="s">
        <v>257</v>
      </c>
      <c r="I37" s="16">
        <v>70</v>
      </c>
      <c r="J37" s="137">
        <f t="shared" si="1"/>
        <v>0.005809438470728793</v>
      </c>
      <c r="K37" s="36"/>
    </row>
    <row r="38" spans="1:11" ht="12.75" customHeight="1">
      <c r="A38" s="13">
        <v>1</v>
      </c>
      <c r="B38" s="30" t="s">
        <v>20</v>
      </c>
      <c r="C38" s="239" t="str">
        <f t="shared" si="3"/>
        <v>00:26:11</v>
      </c>
      <c r="D38" s="13">
        <f t="shared" si="4"/>
        <v>69</v>
      </c>
      <c r="E38" s="226">
        <v>6</v>
      </c>
      <c r="F38" s="14">
        <v>36</v>
      </c>
      <c r="G38" s="32" t="s">
        <v>20</v>
      </c>
      <c r="H38" s="14" t="s">
        <v>258</v>
      </c>
      <c r="I38" s="16">
        <v>69</v>
      </c>
      <c r="J38" s="137">
        <f t="shared" si="1"/>
        <v>0.005865442054958184</v>
      </c>
      <c r="K38" s="36"/>
    </row>
    <row r="39" spans="1:11" ht="12.75" customHeight="1">
      <c r="A39" s="14">
        <v>2</v>
      </c>
      <c r="B39" s="32" t="s">
        <v>95</v>
      </c>
      <c r="C39" s="240" t="str">
        <f t="shared" si="3"/>
        <v>00:26:25</v>
      </c>
      <c r="D39" s="14">
        <f t="shared" si="4"/>
        <v>65</v>
      </c>
      <c r="E39" s="224">
        <v>6</v>
      </c>
      <c r="F39" s="14">
        <v>37</v>
      </c>
      <c r="G39" s="32" t="s">
        <v>19</v>
      </c>
      <c r="H39" s="14" t="s">
        <v>259</v>
      </c>
      <c r="I39" s="16">
        <v>68</v>
      </c>
      <c r="J39" s="137">
        <f t="shared" si="1"/>
        <v>0.0058803763440860215</v>
      </c>
      <c r="K39" s="36"/>
    </row>
    <row r="40" spans="1:11" ht="12.75" customHeight="1">
      <c r="A40" s="14">
        <v>3</v>
      </c>
      <c r="B40" s="32" t="s">
        <v>96</v>
      </c>
      <c r="C40" s="240" t="str">
        <f t="shared" si="3"/>
        <v>00:26:31</v>
      </c>
      <c r="D40" s="14">
        <f t="shared" si="4"/>
        <v>64</v>
      </c>
      <c r="E40" s="224">
        <v>6</v>
      </c>
      <c r="F40" s="14">
        <v>38</v>
      </c>
      <c r="G40" s="32" t="s">
        <v>62</v>
      </c>
      <c r="H40" s="14" t="s">
        <v>260</v>
      </c>
      <c r="I40" s="16">
        <v>67</v>
      </c>
      <c r="J40" s="137">
        <f t="shared" si="1"/>
        <v>0.005884109916367981</v>
      </c>
      <c r="K40" s="36"/>
    </row>
    <row r="41" spans="1:11" ht="12.75" customHeight="1">
      <c r="A41" s="14">
        <v>4</v>
      </c>
      <c r="B41" s="32" t="s">
        <v>72</v>
      </c>
      <c r="C41" s="240" t="str">
        <f t="shared" si="3"/>
        <v>00:26:42</v>
      </c>
      <c r="D41" s="14">
        <f t="shared" si="4"/>
        <v>62</v>
      </c>
      <c r="E41" s="224">
        <v>6</v>
      </c>
      <c r="F41" s="14">
        <v>39</v>
      </c>
      <c r="G41" s="32" t="s">
        <v>33</v>
      </c>
      <c r="H41" s="14" t="s">
        <v>260</v>
      </c>
      <c r="I41" s="16">
        <v>66</v>
      </c>
      <c r="J41" s="137">
        <f t="shared" si="1"/>
        <v>0.005884109916367981</v>
      </c>
      <c r="K41" s="34"/>
    </row>
    <row r="42" spans="1:11" ht="12.75" customHeight="1">
      <c r="A42" s="14">
        <v>5</v>
      </c>
      <c r="B42" s="32" t="s">
        <v>67</v>
      </c>
      <c r="C42" s="240" t="str">
        <f t="shared" si="3"/>
        <v>00:27:03</v>
      </c>
      <c r="D42" s="14">
        <f t="shared" si="4"/>
        <v>61</v>
      </c>
      <c r="E42" s="224">
        <v>6</v>
      </c>
      <c r="F42" s="14">
        <v>40</v>
      </c>
      <c r="G42" s="32" t="s">
        <v>95</v>
      </c>
      <c r="H42" s="14" t="s">
        <v>261</v>
      </c>
      <c r="I42" s="16">
        <v>65</v>
      </c>
      <c r="J42" s="137">
        <f t="shared" si="1"/>
        <v>0.005917712066905616</v>
      </c>
      <c r="K42" s="34"/>
    </row>
    <row r="43" spans="1:10" ht="12.75" customHeight="1">
      <c r="A43" s="14">
        <v>6</v>
      </c>
      <c r="B43" s="29" t="s">
        <v>80</v>
      </c>
      <c r="C43" s="240" t="str">
        <f t="shared" si="3"/>
        <v>00:27:27</v>
      </c>
      <c r="D43" s="14">
        <f t="shared" si="4"/>
        <v>60</v>
      </c>
      <c r="E43" s="224">
        <v>7</v>
      </c>
      <c r="F43" s="14">
        <v>41</v>
      </c>
      <c r="G43" s="32" t="s">
        <v>96</v>
      </c>
      <c r="H43" s="14" t="s">
        <v>262</v>
      </c>
      <c r="I43" s="16">
        <v>64</v>
      </c>
      <c r="J43" s="137">
        <f t="shared" si="1"/>
        <v>0.005940113500597371</v>
      </c>
    </row>
    <row r="44" spans="1:10" ht="12.75" customHeight="1">
      <c r="A44" s="14">
        <v>7</v>
      </c>
      <c r="B44" s="32" t="s">
        <v>87</v>
      </c>
      <c r="C44" s="240" t="str">
        <f t="shared" si="3"/>
        <v>00:27:31</v>
      </c>
      <c r="D44" s="14">
        <f t="shared" si="4"/>
        <v>58</v>
      </c>
      <c r="E44" s="247">
        <v>7</v>
      </c>
      <c r="F44" s="14">
        <v>42</v>
      </c>
      <c r="G44" s="29" t="s">
        <v>18</v>
      </c>
      <c r="H44" s="240">
        <v>0.01851851851851852</v>
      </c>
      <c r="I44" s="16">
        <v>63</v>
      </c>
      <c r="J44" s="137">
        <f t="shared" si="1"/>
        <v>0.005973715651135006</v>
      </c>
    </row>
    <row r="45" spans="1:10" ht="12.75" customHeight="1">
      <c r="A45" s="14">
        <v>8</v>
      </c>
      <c r="B45" s="32" t="s">
        <v>107</v>
      </c>
      <c r="C45" s="240" t="str">
        <f t="shared" si="3"/>
        <v>00:27:32</v>
      </c>
      <c r="D45" s="14">
        <f t="shared" si="4"/>
        <v>57</v>
      </c>
      <c r="E45" s="224">
        <v>7</v>
      </c>
      <c r="F45" s="14">
        <v>43</v>
      </c>
      <c r="G45" s="32" t="s">
        <v>72</v>
      </c>
      <c r="H45" s="14" t="s">
        <v>263</v>
      </c>
      <c r="I45" s="16">
        <v>62</v>
      </c>
      <c r="J45" s="137">
        <f aca="true" t="shared" si="5" ref="J45:J66">H45/J$1</f>
        <v>0.005981182795698925</v>
      </c>
    </row>
    <row r="46" spans="1:10" ht="12.75" customHeight="1">
      <c r="A46" s="14">
        <v>9</v>
      </c>
      <c r="B46" s="32" t="s">
        <v>228</v>
      </c>
      <c r="C46" s="240" t="str">
        <f t="shared" si="3"/>
        <v>00:27:38</v>
      </c>
      <c r="D46" s="14">
        <f t="shared" si="4"/>
        <v>56</v>
      </c>
      <c r="E46" s="224">
        <v>7</v>
      </c>
      <c r="F46" s="14">
        <v>44</v>
      </c>
      <c r="G46" s="32" t="s">
        <v>67</v>
      </c>
      <c r="H46" s="14" t="s">
        <v>264</v>
      </c>
      <c r="I46" s="16">
        <v>61</v>
      </c>
      <c r="J46" s="137">
        <f t="shared" si="5"/>
        <v>0.006059587813620072</v>
      </c>
    </row>
    <row r="47" spans="1:10" ht="12.75" customHeight="1">
      <c r="A47" s="14">
        <v>10</v>
      </c>
      <c r="B47" s="32" t="s">
        <v>31</v>
      </c>
      <c r="C47" s="240" t="str">
        <f t="shared" si="3"/>
        <v>00:27:53</v>
      </c>
      <c r="D47" s="14">
        <f t="shared" si="4"/>
        <v>54</v>
      </c>
      <c r="E47" s="224">
        <v>7</v>
      </c>
      <c r="F47" s="14">
        <v>45</v>
      </c>
      <c r="G47" s="29" t="s">
        <v>80</v>
      </c>
      <c r="H47" s="14" t="s">
        <v>265</v>
      </c>
      <c r="I47" s="16">
        <v>60</v>
      </c>
      <c r="J47" s="137">
        <f t="shared" si="5"/>
        <v>0.006149193548387097</v>
      </c>
    </row>
    <row r="48" spans="1:10" ht="12.75" customHeight="1">
      <c r="A48" s="14">
        <v>11</v>
      </c>
      <c r="B48" s="32" t="s">
        <v>283</v>
      </c>
      <c r="C48" s="240" t="str">
        <f t="shared" si="3"/>
        <v>00:27:58</v>
      </c>
      <c r="D48" s="14">
        <f t="shared" si="4"/>
        <v>53</v>
      </c>
      <c r="E48" s="224">
        <v>7</v>
      </c>
      <c r="F48" s="14">
        <v>46</v>
      </c>
      <c r="G48" s="32" t="s">
        <v>111</v>
      </c>
      <c r="H48" s="14" t="s">
        <v>266</v>
      </c>
      <c r="I48" s="16">
        <v>59</v>
      </c>
      <c r="J48" s="137">
        <f t="shared" si="5"/>
        <v>0.006156660692951015</v>
      </c>
    </row>
    <row r="49" spans="1:10" ht="12.75" customHeight="1">
      <c r="A49" s="14">
        <v>12</v>
      </c>
      <c r="B49" s="32" t="s">
        <v>21</v>
      </c>
      <c r="C49" s="240" t="str">
        <f t="shared" si="3"/>
        <v>00:28:05</v>
      </c>
      <c r="D49" s="14">
        <f t="shared" si="4"/>
        <v>52</v>
      </c>
      <c r="E49" s="224">
        <v>7</v>
      </c>
      <c r="F49" s="14">
        <v>47</v>
      </c>
      <c r="G49" s="32" t="s">
        <v>87</v>
      </c>
      <c r="H49" s="14" t="s">
        <v>267</v>
      </c>
      <c r="I49" s="16">
        <v>58</v>
      </c>
      <c r="J49" s="137">
        <f t="shared" si="5"/>
        <v>0.006164127837514933</v>
      </c>
    </row>
    <row r="50" spans="1:10" ht="12.75" customHeight="1">
      <c r="A50" s="8">
        <v>13</v>
      </c>
      <c r="B50" s="33" t="s">
        <v>229</v>
      </c>
      <c r="C50" s="244" t="str">
        <f t="shared" si="3"/>
        <v>00:28:16</v>
      </c>
      <c r="D50" s="8">
        <f t="shared" si="4"/>
        <v>51</v>
      </c>
      <c r="E50" s="225">
        <v>7</v>
      </c>
      <c r="F50" s="14">
        <v>48</v>
      </c>
      <c r="G50" s="32" t="s">
        <v>107</v>
      </c>
      <c r="H50" s="14" t="s">
        <v>268</v>
      </c>
      <c r="I50" s="16">
        <v>57</v>
      </c>
      <c r="J50" s="137">
        <f t="shared" si="5"/>
        <v>0.006167861409796894</v>
      </c>
    </row>
    <row r="51" spans="1:10" ht="12.75" customHeight="1">
      <c r="A51" s="13">
        <v>1</v>
      </c>
      <c r="B51" s="30" t="s">
        <v>111</v>
      </c>
      <c r="C51" s="239" t="str">
        <f t="shared" si="3"/>
        <v>00:27:29</v>
      </c>
      <c r="D51" s="13">
        <f t="shared" si="4"/>
        <v>59</v>
      </c>
      <c r="E51" s="226">
        <v>7</v>
      </c>
      <c r="F51" s="14">
        <v>49</v>
      </c>
      <c r="G51" s="32" t="s">
        <v>228</v>
      </c>
      <c r="H51" s="14" t="s">
        <v>109</v>
      </c>
      <c r="I51" s="16">
        <v>56</v>
      </c>
      <c r="J51" s="137">
        <f t="shared" si="5"/>
        <v>0.00619026284348865</v>
      </c>
    </row>
    <row r="52" spans="1:10" ht="12.75" customHeight="1">
      <c r="A52" s="14">
        <v>2</v>
      </c>
      <c r="B52" s="32" t="s">
        <v>88</v>
      </c>
      <c r="C52" s="240" t="str">
        <f t="shared" si="3"/>
        <v>00:27:52</v>
      </c>
      <c r="D52" s="14">
        <f t="shared" si="4"/>
        <v>55</v>
      </c>
      <c r="E52" s="224">
        <v>7</v>
      </c>
      <c r="F52" s="14">
        <v>50</v>
      </c>
      <c r="G52" s="32" t="s">
        <v>88</v>
      </c>
      <c r="H52" s="14" t="s">
        <v>269</v>
      </c>
      <c r="I52" s="16">
        <v>55</v>
      </c>
      <c r="J52" s="137">
        <f t="shared" si="5"/>
        <v>0.006242532855436082</v>
      </c>
    </row>
    <row r="53" spans="1:10" ht="12.75" customHeight="1">
      <c r="A53" s="14">
        <v>3</v>
      </c>
      <c r="B53" s="32" t="s">
        <v>35</v>
      </c>
      <c r="C53" s="14" t="str">
        <f t="shared" si="3"/>
        <v>00:28:58</v>
      </c>
      <c r="D53" s="14">
        <f t="shared" si="4"/>
        <v>50</v>
      </c>
      <c r="E53" s="224">
        <v>7</v>
      </c>
      <c r="F53" s="14">
        <v>51</v>
      </c>
      <c r="G53" s="32" t="s">
        <v>31</v>
      </c>
      <c r="H53" s="14" t="s">
        <v>270</v>
      </c>
      <c r="I53" s="16">
        <v>54</v>
      </c>
      <c r="J53" s="137">
        <f t="shared" si="5"/>
        <v>0.006246266427718041</v>
      </c>
    </row>
    <row r="54" spans="1:10" ht="12.75" customHeight="1">
      <c r="A54" s="14">
        <v>4</v>
      </c>
      <c r="B54" s="29" t="s">
        <v>34</v>
      </c>
      <c r="C54" s="14" t="str">
        <f t="shared" si="3"/>
        <v>00:29:44</v>
      </c>
      <c r="D54" s="14">
        <f t="shared" si="4"/>
        <v>49</v>
      </c>
      <c r="E54" s="224">
        <v>7</v>
      </c>
      <c r="F54" s="14">
        <v>52</v>
      </c>
      <c r="G54" s="32" t="s">
        <v>283</v>
      </c>
      <c r="H54" s="14" t="s">
        <v>271</v>
      </c>
      <c r="I54" s="16">
        <v>53</v>
      </c>
      <c r="J54" s="137">
        <f t="shared" si="5"/>
        <v>0.006264934289127837</v>
      </c>
    </row>
    <row r="55" spans="1:10" ht="12.75" customHeight="1">
      <c r="A55" s="8">
        <v>5</v>
      </c>
      <c r="B55" s="37" t="s">
        <v>284</v>
      </c>
      <c r="C55" s="243" t="str">
        <f t="shared" si="3"/>
        <v>00:30:58</v>
      </c>
      <c r="D55" s="14">
        <f t="shared" si="4"/>
        <v>46</v>
      </c>
      <c r="E55" s="224">
        <v>7</v>
      </c>
      <c r="F55" s="14">
        <v>53</v>
      </c>
      <c r="G55" s="32" t="s">
        <v>21</v>
      </c>
      <c r="H55" s="14" t="s">
        <v>272</v>
      </c>
      <c r="I55" s="16">
        <v>52</v>
      </c>
      <c r="J55" s="137">
        <f t="shared" si="5"/>
        <v>0.006291069295101553</v>
      </c>
    </row>
    <row r="56" spans="1:10" ht="12.75" customHeight="1">
      <c r="A56" s="13">
        <v>1</v>
      </c>
      <c r="B56" s="50" t="s">
        <v>122</v>
      </c>
      <c r="C56" s="242" t="str">
        <f t="shared" si="3"/>
        <v>00:30:05</v>
      </c>
      <c r="D56" s="13">
        <f t="shared" si="4"/>
        <v>48</v>
      </c>
      <c r="E56" s="226">
        <v>8</v>
      </c>
      <c r="F56" s="14">
        <v>54</v>
      </c>
      <c r="G56" s="32" t="s">
        <v>229</v>
      </c>
      <c r="H56" s="14" t="s">
        <v>273</v>
      </c>
      <c r="I56" s="16">
        <v>51</v>
      </c>
      <c r="J56" s="137">
        <f t="shared" si="5"/>
        <v>0.006332138590203106</v>
      </c>
    </row>
    <row r="57" spans="1:10" ht="12.75" customHeight="1">
      <c r="A57" s="14">
        <v>2</v>
      </c>
      <c r="B57" s="29" t="s">
        <v>48</v>
      </c>
      <c r="C57" s="245">
        <f t="shared" si="3"/>
        <v>0.021064814814814814</v>
      </c>
      <c r="D57" s="14">
        <f t="shared" si="4"/>
        <v>47</v>
      </c>
      <c r="E57" s="224">
        <v>8</v>
      </c>
      <c r="F57" s="14">
        <v>55</v>
      </c>
      <c r="G57" s="32" t="s">
        <v>35</v>
      </c>
      <c r="H57" s="14" t="s">
        <v>274</v>
      </c>
      <c r="I57" s="16">
        <v>50</v>
      </c>
      <c r="J57" s="137">
        <f t="shared" si="5"/>
        <v>0.0064889486260454</v>
      </c>
    </row>
    <row r="58" spans="1:10" ht="12.75" customHeight="1">
      <c r="A58" s="14">
        <v>3</v>
      </c>
      <c r="B58" s="29" t="s">
        <v>195</v>
      </c>
      <c r="C58" s="243" t="str">
        <f t="shared" si="3"/>
        <v>00:31:15</v>
      </c>
      <c r="D58" s="14">
        <f t="shared" si="4"/>
        <v>45</v>
      </c>
      <c r="E58" s="224">
        <v>8</v>
      </c>
      <c r="F58" s="14">
        <v>56</v>
      </c>
      <c r="G58" s="29" t="s">
        <v>125</v>
      </c>
      <c r="H58" s="14" t="s">
        <v>275</v>
      </c>
      <c r="I58" s="16" t="s">
        <v>49</v>
      </c>
      <c r="J58" s="137">
        <f t="shared" si="5"/>
        <v>0.006507616487455197</v>
      </c>
    </row>
    <row r="59" spans="1:10" ht="12.75" customHeight="1">
      <c r="A59" s="14">
        <v>4</v>
      </c>
      <c r="B59" s="29" t="s">
        <v>36</v>
      </c>
      <c r="C59" s="246">
        <f t="shared" si="3"/>
        <v>0.022337962962962962</v>
      </c>
      <c r="D59" s="14">
        <f t="shared" si="4"/>
        <v>44</v>
      </c>
      <c r="E59" s="224">
        <v>8</v>
      </c>
      <c r="F59" s="14">
        <v>57</v>
      </c>
      <c r="G59" s="29" t="s">
        <v>285</v>
      </c>
      <c r="H59" s="14" t="s">
        <v>276</v>
      </c>
      <c r="I59" s="16" t="s">
        <v>49</v>
      </c>
      <c r="J59" s="137">
        <f t="shared" si="5"/>
        <v>0.0066420250896057345</v>
      </c>
    </row>
    <row r="60" spans="1:10" ht="12.75" customHeight="1">
      <c r="A60" s="8">
        <v>5</v>
      </c>
      <c r="B60" s="37" t="s">
        <v>51</v>
      </c>
      <c r="C60" s="241" t="str">
        <f t="shared" si="3"/>
        <v>00:34:06</v>
      </c>
      <c r="D60" s="8">
        <f t="shared" si="4"/>
        <v>43</v>
      </c>
      <c r="E60" s="225">
        <v>8</v>
      </c>
      <c r="F60" s="14">
        <v>58</v>
      </c>
      <c r="G60" s="29" t="s">
        <v>34</v>
      </c>
      <c r="H60" s="14" t="s">
        <v>277</v>
      </c>
      <c r="I60" s="16">
        <v>49</v>
      </c>
      <c r="J60" s="137">
        <f t="shared" si="5"/>
        <v>0.006660692951015531</v>
      </c>
    </row>
    <row r="61" spans="5:10" ht="12.75" customHeight="1">
      <c r="E61" s="1"/>
      <c r="F61" s="14">
        <v>59</v>
      </c>
      <c r="G61" s="29" t="s">
        <v>122</v>
      </c>
      <c r="H61" s="14" t="s">
        <v>278</v>
      </c>
      <c r="I61" s="16">
        <v>48</v>
      </c>
      <c r="J61" s="137">
        <f t="shared" si="5"/>
        <v>0.006739097968936679</v>
      </c>
    </row>
    <row r="62" spans="5:10" ht="12.75" customHeight="1">
      <c r="E62" s="1"/>
      <c r="F62" s="14">
        <v>60</v>
      </c>
      <c r="G62" s="29" t="s">
        <v>48</v>
      </c>
      <c r="H62" s="240">
        <v>0.021064814814814814</v>
      </c>
      <c r="I62" s="16">
        <v>47</v>
      </c>
      <c r="J62" s="137">
        <f t="shared" si="5"/>
        <v>0.006795101553166069</v>
      </c>
    </row>
    <row r="63" spans="5:10" ht="12.75" customHeight="1">
      <c r="E63" s="1"/>
      <c r="F63" s="14">
        <v>61</v>
      </c>
      <c r="G63" s="29" t="s">
        <v>284</v>
      </c>
      <c r="H63" s="14" t="s">
        <v>279</v>
      </c>
      <c r="I63" s="16">
        <v>46</v>
      </c>
      <c r="J63" s="137">
        <f t="shared" si="5"/>
        <v>0.0069369772998805245</v>
      </c>
    </row>
    <row r="64" spans="5:10" ht="12.75" customHeight="1">
      <c r="E64" s="1"/>
      <c r="F64" s="14">
        <v>62</v>
      </c>
      <c r="G64" s="29" t="s">
        <v>195</v>
      </c>
      <c r="H64" s="14" t="s">
        <v>280</v>
      </c>
      <c r="I64" s="16">
        <v>45</v>
      </c>
      <c r="J64" s="137">
        <f t="shared" si="5"/>
        <v>0.007000448028673836</v>
      </c>
    </row>
    <row r="65" spans="5:10" ht="12.75" customHeight="1">
      <c r="E65" s="1"/>
      <c r="F65" s="14">
        <v>63</v>
      </c>
      <c r="G65" s="29" t="s">
        <v>36</v>
      </c>
      <c r="H65" s="240">
        <v>0.022337962962962962</v>
      </c>
      <c r="I65" s="16">
        <v>44</v>
      </c>
      <c r="J65" s="137">
        <f t="shared" si="5"/>
        <v>0.007205794504181601</v>
      </c>
    </row>
    <row r="66" spans="5:10" ht="12.75" customHeight="1">
      <c r="E66" s="1"/>
      <c r="F66" s="8">
        <v>64</v>
      </c>
      <c r="G66" s="37" t="s">
        <v>51</v>
      </c>
      <c r="H66" s="8" t="s">
        <v>281</v>
      </c>
      <c r="I66" s="27">
        <v>43</v>
      </c>
      <c r="J66" s="138">
        <f t="shared" si="5"/>
        <v>0.007638888888888889</v>
      </c>
    </row>
    <row r="67" spans="5:8" ht="10.5" customHeight="1">
      <c r="E67" s="1"/>
      <c r="F67" s="1"/>
      <c r="H67" s="238"/>
    </row>
    <row r="68" spans="5:8" ht="10.5" customHeight="1">
      <c r="E68" s="1"/>
      <c r="F68" s="1"/>
      <c r="H68" s="2"/>
    </row>
    <row r="69" spans="5:8" ht="10.5" customHeight="1">
      <c r="E69" s="1"/>
      <c r="F69" s="1"/>
      <c r="H69" s="2"/>
    </row>
    <row r="70" spans="5:8" ht="10.5" customHeight="1">
      <c r="E70" s="1"/>
      <c r="F70" s="1"/>
      <c r="H70" s="2"/>
    </row>
    <row r="71" spans="5:8" ht="10.5" customHeight="1">
      <c r="E71" s="1"/>
      <c r="F71" s="1"/>
      <c r="H71" s="2"/>
    </row>
    <row r="72" spans="5:8" ht="10.5" customHeight="1">
      <c r="E72" s="1"/>
      <c r="F72" s="1"/>
      <c r="H72" s="2"/>
    </row>
    <row r="73" spans="5:8" ht="10.5" customHeight="1">
      <c r="E73" s="1"/>
      <c r="F73" s="1"/>
      <c r="H73" s="2"/>
    </row>
    <row r="74" spans="5:8" ht="10.5" customHeight="1">
      <c r="E74" s="1"/>
      <c r="F74" s="1"/>
      <c r="H74" s="2"/>
    </row>
    <row r="75" spans="5:8" ht="10.5" customHeight="1">
      <c r="E75" s="1"/>
      <c r="F75" s="1"/>
      <c r="H75" s="2"/>
    </row>
    <row r="76" spans="5:8" ht="10.5" customHeight="1">
      <c r="E76" s="1"/>
      <c r="F76" s="1"/>
      <c r="H76" s="2"/>
    </row>
    <row r="77" spans="5:8" ht="10.5" customHeight="1">
      <c r="E77" s="1"/>
      <c r="F77" s="1"/>
      <c r="H77" s="2"/>
    </row>
    <row r="78" spans="5:8" ht="10.5" customHeight="1">
      <c r="E78" s="1"/>
      <c r="F78" s="1"/>
      <c r="H78" s="2"/>
    </row>
    <row r="79" spans="5:8" ht="10.5" customHeight="1">
      <c r="E79" s="1"/>
      <c r="F79" s="1"/>
      <c r="H79" s="2"/>
    </row>
    <row r="80" spans="5:8" ht="10.5" customHeight="1">
      <c r="E80" s="1"/>
      <c r="F80" s="1"/>
      <c r="H80" s="2"/>
    </row>
    <row r="81" spans="5:8" ht="10.5" customHeight="1">
      <c r="E81" s="1"/>
      <c r="F81" s="1"/>
      <c r="H81" s="2"/>
    </row>
    <row r="82" spans="5:8" ht="10.5" customHeight="1">
      <c r="E82" s="1"/>
      <c r="F82" s="1"/>
      <c r="H82" s="2"/>
    </row>
    <row r="83" spans="5:8" ht="10.5" customHeight="1">
      <c r="E83" s="1"/>
      <c r="F83" s="1"/>
      <c r="H83" s="2"/>
    </row>
    <row r="84" spans="5:8" ht="10.5" customHeight="1">
      <c r="E84" s="1"/>
      <c r="F84" s="1"/>
      <c r="H84" s="2"/>
    </row>
    <row r="85" spans="5:8" ht="10.5" customHeight="1">
      <c r="E85" s="1"/>
      <c r="F85" s="1"/>
      <c r="H85" s="2"/>
    </row>
    <row r="86" spans="5:8" ht="10.5" customHeight="1">
      <c r="E86" s="1"/>
      <c r="F86" s="1"/>
      <c r="H86" s="2"/>
    </row>
    <row r="87" spans="5:8" ht="10.5" customHeight="1">
      <c r="E87" s="1"/>
      <c r="F87" s="1"/>
      <c r="H87" s="2"/>
    </row>
    <row r="88" spans="5:8" ht="10.5" customHeight="1">
      <c r="E88" s="1"/>
      <c r="F88" s="1"/>
      <c r="H88" s="2"/>
    </row>
    <row r="89" spans="5:8" ht="10.5" customHeight="1">
      <c r="E89" s="1"/>
      <c r="F89" s="1"/>
      <c r="H89" s="2"/>
    </row>
    <row r="90" spans="5:8" ht="10.5" customHeight="1">
      <c r="E90" s="1"/>
      <c r="F90" s="1"/>
      <c r="H90" s="2"/>
    </row>
    <row r="91" spans="5:8" ht="10.5" customHeight="1">
      <c r="E91" s="1"/>
      <c r="F91" s="1"/>
      <c r="H91" s="2"/>
    </row>
    <row r="92" spans="5:8" ht="10.5" customHeight="1">
      <c r="E92" s="1"/>
      <c r="F92" s="1"/>
      <c r="H92" s="2"/>
    </row>
    <row r="93" spans="5:8" ht="10.5" customHeight="1">
      <c r="E93" s="1"/>
      <c r="F93" s="1"/>
      <c r="H93" s="2"/>
    </row>
    <row r="94" spans="5:8" ht="10.5" customHeight="1">
      <c r="E94" s="1"/>
      <c r="F94" s="1"/>
      <c r="H94" s="2"/>
    </row>
    <row r="95" spans="5:8" ht="10.5" customHeight="1">
      <c r="E95" s="1"/>
      <c r="F95" s="1"/>
      <c r="H95" s="2"/>
    </row>
    <row r="96" spans="5:8" ht="10.5" customHeight="1">
      <c r="E96" s="1"/>
      <c r="F96" s="1"/>
      <c r="H96" s="2"/>
    </row>
    <row r="97" spans="5:8" ht="10.5" customHeight="1">
      <c r="E97" s="1"/>
      <c r="F97" s="1"/>
      <c r="H97" s="2"/>
    </row>
    <row r="98" spans="5:8" ht="10.5" customHeight="1">
      <c r="E98" s="1"/>
      <c r="F98" s="1"/>
      <c r="H98" s="2"/>
    </row>
    <row r="99" spans="5:8" ht="10.5" customHeight="1">
      <c r="E99" s="1"/>
      <c r="F99" s="1"/>
      <c r="H99" s="2"/>
    </row>
    <row r="100" spans="5:8" ht="10.5" customHeight="1">
      <c r="E100" s="1"/>
      <c r="F100" s="1"/>
      <c r="H100" s="2"/>
    </row>
    <row r="101" spans="5:8" ht="10.5" customHeight="1">
      <c r="E101" s="1"/>
      <c r="F101" s="1"/>
      <c r="H101" s="2"/>
    </row>
    <row r="102" spans="5:8" ht="10.5" customHeight="1">
      <c r="E102" s="1"/>
      <c r="F102" s="1"/>
      <c r="H102" s="2"/>
    </row>
    <row r="103" spans="5:8" ht="10.5" customHeight="1">
      <c r="E103" s="1"/>
      <c r="F103" s="1"/>
      <c r="H103" s="2"/>
    </row>
    <row r="104" spans="5:8" ht="10.5" customHeight="1">
      <c r="E104" s="1"/>
      <c r="F104" s="1"/>
      <c r="H104" s="2"/>
    </row>
    <row r="105" spans="5:8" ht="10.5" customHeight="1">
      <c r="E105" s="1"/>
      <c r="F105" s="1"/>
      <c r="H105" s="2"/>
    </row>
    <row r="106" spans="5:8" ht="10.5" customHeight="1">
      <c r="E106" s="1"/>
      <c r="F106" s="1"/>
      <c r="H106" s="2"/>
    </row>
    <row r="107" spans="5:8" ht="10.5" customHeight="1">
      <c r="E107" s="1"/>
      <c r="F107" s="1"/>
      <c r="H107" s="2"/>
    </row>
    <row r="108" spans="5:8" ht="10.5" customHeight="1">
      <c r="E108" s="1"/>
      <c r="F108" s="1"/>
      <c r="H108" s="2"/>
    </row>
    <row r="109" spans="5:8" ht="10.5" customHeight="1">
      <c r="E109" s="1"/>
      <c r="F109" s="1"/>
      <c r="H109" s="2"/>
    </row>
    <row r="110" spans="5:8" ht="10.5" customHeight="1">
      <c r="E110" s="1"/>
      <c r="F110" s="1"/>
      <c r="H110" s="2"/>
    </row>
    <row r="111" spans="5:8" ht="10.5" customHeight="1">
      <c r="E111" s="1"/>
      <c r="F111" s="1"/>
      <c r="H111" s="2"/>
    </row>
    <row r="112" spans="5:8" ht="10.5" customHeight="1">
      <c r="E112" s="1"/>
      <c r="F112" s="1"/>
      <c r="H112" s="2"/>
    </row>
    <row r="113" spans="5:8" ht="10.5" customHeight="1">
      <c r="E113" s="1"/>
      <c r="F113" s="1"/>
      <c r="H113" s="2"/>
    </row>
    <row r="114" spans="5:8" ht="10.5" customHeight="1">
      <c r="E114" s="1"/>
      <c r="F114" s="1"/>
      <c r="H114" s="2"/>
    </row>
    <row r="115" spans="5:8" ht="10.5" customHeight="1">
      <c r="E115" s="1"/>
      <c r="F115" s="1"/>
      <c r="H115" s="2"/>
    </row>
    <row r="116" spans="5:8" ht="10.5" customHeight="1">
      <c r="E116" s="1"/>
      <c r="F116" s="1"/>
      <c r="H116" s="2"/>
    </row>
    <row r="117" spans="5:8" ht="10.5" customHeight="1">
      <c r="E117" s="1"/>
      <c r="F117" s="1"/>
      <c r="H117" s="2"/>
    </row>
    <row r="118" spans="5:8" ht="10.5" customHeight="1">
      <c r="E118" s="1"/>
      <c r="F118" s="1"/>
      <c r="H118" s="2"/>
    </row>
    <row r="119" spans="5:8" ht="10.5" customHeight="1">
      <c r="E119" s="1"/>
      <c r="F119" s="1"/>
      <c r="H119" s="2"/>
    </row>
    <row r="120" spans="5:8" ht="10.5" customHeight="1">
      <c r="E120" s="1"/>
      <c r="F120" s="1"/>
      <c r="H120" s="2"/>
    </row>
    <row r="121" spans="5:8" ht="10.5" customHeight="1">
      <c r="E121" s="1"/>
      <c r="F121" s="1"/>
      <c r="H121" s="2"/>
    </row>
    <row r="122" spans="5:8" ht="10.5" customHeight="1">
      <c r="E122" s="1"/>
      <c r="F122" s="1"/>
      <c r="H122" s="2"/>
    </row>
    <row r="123" spans="5:8" ht="10.5" customHeight="1">
      <c r="E123" s="1"/>
      <c r="F123" s="1"/>
      <c r="H123" s="2"/>
    </row>
    <row r="124" spans="5:8" ht="10.5" customHeight="1">
      <c r="E124" s="1"/>
      <c r="F124" s="1"/>
      <c r="H124" s="2"/>
    </row>
    <row r="125" spans="5:8" ht="10.5" customHeight="1">
      <c r="E125" s="1"/>
      <c r="F125" s="1"/>
      <c r="H125" s="2"/>
    </row>
    <row r="126" spans="5:8" ht="10.5" customHeight="1">
      <c r="E126" s="1"/>
      <c r="F126" s="1"/>
      <c r="H126" s="2"/>
    </row>
    <row r="127" spans="5:8" ht="10.5" customHeight="1">
      <c r="E127" s="1"/>
      <c r="F127" s="1"/>
      <c r="H127" s="2"/>
    </row>
    <row r="128" spans="5:8" ht="10.5" customHeight="1">
      <c r="E128" s="1"/>
      <c r="F128" s="1"/>
      <c r="H128" s="2"/>
    </row>
    <row r="129" spans="5:8" ht="10.5" customHeight="1">
      <c r="E129" s="1"/>
      <c r="F129" s="1"/>
      <c r="H129" s="2"/>
    </row>
    <row r="130" spans="5:8" ht="10.5" customHeight="1">
      <c r="E130" s="1"/>
      <c r="F130" s="1"/>
      <c r="H130" s="2"/>
    </row>
    <row r="131" spans="5:8" ht="10.5" customHeight="1">
      <c r="E131" s="1"/>
      <c r="F131" s="1"/>
      <c r="H131" s="2"/>
    </row>
    <row r="132" spans="5:8" ht="10.5" customHeight="1">
      <c r="E132" s="1"/>
      <c r="F132" s="1"/>
      <c r="H132" s="2"/>
    </row>
    <row r="133" spans="5:8" ht="10.5" customHeight="1">
      <c r="E133" s="1"/>
      <c r="F133" s="1"/>
      <c r="H133" s="2"/>
    </row>
    <row r="134" spans="5:8" ht="10.5" customHeight="1">
      <c r="E134" s="1"/>
      <c r="F134" s="1"/>
      <c r="H134" s="2"/>
    </row>
    <row r="135" spans="5:8" ht="10.5" customHeight="1">
      <c r="E135" s="1"/>
      <c r="F135" s="1"/>
      <c r="H135" s="2"/>
    </row>
    <row r="136" spans="5:8" ht="10.5" customHeight="1">
      <c r="E136" s="1"/>
      <c r="F136" s="1"/>
      <c r="H136" s="2"/>
    </row>
    <row r="137" spans="5:8" ht="10.5" customHeight="1">
      <c r="E137" s="1"/>
      <c r="F137" s="1"/>
      <c r="H137" s="2"/>
    </row>
    <row r="138" spans="5:8" ht="10.5" customHeight="1">
      <c r="E138" s="1"/>
      <c r="F138" s="1"/>
      <c r="H138" s="2"/>
    </row>
    <row r="139" spans="5:8" ht="10.5" customHeight="1">
      <c r="E139" s="1"/>
      <c r="F139" s="1"/>
      <c r="H139" s="2"/>
    </row>
    <row r="140" spans="5:8" ht="10.5" customHeight="1">
      <c r="E140" s="1"/>
      <c r="F140" s="1"/>
      <c r="H140" s="2"/>
    </row>
    <row r="141" spans="5:8" ht="10.5" customHeight="1">
      <c r="E141" s="1"/>
      <c r="F141" s="1"/>
      <c r="H141" s="2"/>
    </row>
    <row r="142" spans="5:8" ht="10.5" customHeight="1">
      <c r="E142" s="1"/>
      <c r="F142" s="1"/>
      <c r="H142" s="2"/>
    </row>
    <row r="143" spans="5:8" ht="10.5" customHeight="1">
      <c r="E143" s="1"/>
      <c r="F143" s="1"/>
      <c r="H143" s="2"/>
    </row>
    <row r="144" spans="5:8" ht="10.5" customHeight="1">
      <c r="E144" s="1"/>
      <c r="F144" s="1"/>
      <c r="H144" s="2"/>
    </row>
    <row r="145" spans="5:8" ht="10.5" customHeight="1">
      <c r="E145" s="1"/>
      <c r="F145" s="1"/>
      <c r="H145" s="2"/>
    </row>
    <row r="146" spans="5:8" ht="10.5" customHeight="1">
      <c r="E146" s="1"/>
      <c r="F146" s="1"/>
      <c r="H146" s="2"/>
    </row>
    <row r="147" spans="5:8" ht="10.5" customHeight="1">
      <c r="E147" s="1"/>
      <c r="F147" s="1"/>
      <c r="H147" s="2"/>
    </row>
    <row r="148" spans="5:8" ht="10.5" customHeight="1">
      <c r="E148" s="1"/>
      <c r="F148" s="1"/>
      <c r="H148" s="2"/>
    </row>
    <row r="149" spans="5:8" ht="10.5" customHeight="1">
      <c r="E149" s="1"/>
      <c r="F149" s="1"/>
      <c r="H149" s="2"/>
    </row>
    <row r="150" spans="5:8" ht="10.5" customHeight="1">
      <c r="E150" s="1"/>
      <c r="F150" s="1"/>
      <c r="H150" s="2"/>
    </row>
    <row r="151" spans="5:8" ht="10.5" customHeight="1">
      <c r="E151" s="1"/>
      <c r="F151" s="1"/>
      <c r="H151" s="2"/>
    </row>
    <row r="152" spans="5:8" ht="10.5" customHeight="1">
      <c r="E152" s="1"/>
      <c r="F152" s="1"/>
      <c r="H152" s="2"/>
    </row>
    <row r="153" spans="5:8" ht="10.5" customHeight="1">
      <c r="E153" s="1"/>
      <c r="F153" s="1"/>
      <c r="H153" s="2"/>
    </row>
    <row r="154" spans="5:8" ht="10.5" customHeight="1">
      <c r="E154" s="1"/>
      <c r="F154" s="1"/>
      <c r="H154" s="2"/>
    </row>
    <row r="155" spans="5:8" ht="10.5" customHeight="1">
      <c r="E155" s="1"/>
      <c r="F155" s="1"/>
      <c r="H155" s="2"/>
    </row>
    <row r="156" spans="5:8" ht="10.5" customHeight="1">
      <c r="E156" s="1"/>
      <c r="F156" s="1"/>
      <c r="H156" s="2"/>
    </row>
    <row r="157" spans="5:8" ht="10.5" customHeight="1">
      <c r="E157" s="1"/>
      <c r="F157" s="1"/>
      <c r="H157" s="2"/>
    </row>
    <row r="158" spans="5:8" ht="10.5" customHeight="1">
      <c r="E158" s="1"/>
      <c r="F158" s="1"/>
      <c r="H158" s="2"/>
    </row>
    <row r="159" spans="5:8" ht="10.5" customHeight="1">
      <c r="E159" s="1"/>
      <c r="F159" s="1"/>
      <c r="H159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08"/>
  <sheetViews>
    <sheetView showGridLines="0" showZeros="0" zoomScalePageLayoutView="0" workbookViewId="0" topLeftCell="A1">
      <selection activeCell="B108" sqref="B108"/>
    </sheetView>
  </sheetViews>
  <sheetFormatPr defaultColWidth="9.140625" defaultRowHeight="12.75"/>
  <cols>
    <col min="1" max="1" width="6.421875" style="2" bestFit="1" customWidth="1"/>
    <col min="2" max="2" width="24.140625" style="1" bestFit="1" customWidth="1"/>
    <col min="3" max="3" width="6.57421875" style="1" bestFit="1" customWidth="1"/>
    <col min="4" max="4" width="7.140625" style="1" bestFit="1" customWidth="1"/>
    <col min="5" max="5" width="5.421875" style="2" customWidth="1"/>
    <col min="6" max="6" width="5.8515625" style="2" customWidth="1"/>
    <col min="7" max="7" width="5.421875" style="2" customWidth="1"/>
    <col min="8" max="9" width="4.00390625" style="2" bestFit="1" customWidth="1"/>
    <col min="10" max="10" width="5.140625" style="2" customWidth="1"/>
    <col min="11" max="11" width="5.00390625" style="2" customWidth="1"/>
    <col min="12" max="12" width="5.421875" style="2" bestFit="1" customWidth="1"/>
    <col min="13" max="13" width="4.00390625" style="2" bestFit="1" customWidth="1"/>
    <col min="14" max="14" width="4.8515625" style="2" customWidth="1"/>
    <col min="15" max="15" width="7.7109375" style="144" customWidth="1"/>
    <col min="16" max="16" width="3.57421875" style="2" customWidth="1"/>
    <col min="17" max="17" width="1.7109375" style="0" customWidth="1"/>
    <col min="18" max="16384" width="9.140625" style="1" customWidth="1"/>
  </cols>
  <sheetData>
    <row r="1" spans="2:6" ht="16.5" customHeight="1" thickBot="1">
      <c r="B1" s="41" t="s">
        <v>4</v>
      </c>
      <c r="F1" s="42" t="s">
        <v>129</v>
      </c>
    </row>
    <row r="2" spans="1:16" s="6" customFormat="1" ht="13.5" thickBot="1">
      <c r="A2" s="74" t="s">
        <v>10</v>
      </c>
      <c r="B2" s="113" t="s">
        <v>9</v>
      </c>
      <c r="C2" s="113" t="s">
        <v>2</v>
      </c>
      <c r="D2" s="113" t="s">
        <v>3</v>
      </c>
      <c r="E2" s="113">
        <v>1</v>
      </c>
      <c r="F2" s="113">
        <v>2</v>
      </c>
      <c r="G2" s="113">
        <v>3</v>
      </c>
      <c r="H2" s="113">
        <v>4</v>
      </c>
      <c r="I2" s="113">
        <v>5</v>
      </c>
      <c r="J2" s="113">
        <v>6</v>
      </c>
      <c r="K2" s="113">
        <v>7</v>
      </c>
      <c r="L2" s="113">
        <v>8</v>
      </c>
      <c r="M2" s="113">
        <v>9</v>
      </c>
      <c r="N2" s="113">
        <v>10</v>
      </c>
      <c r="O2" s="145" t="s">
        <v>8</v>
      </c>
      <c r="P2" s="139"/>
    </row>
    <row r="3" spans="1:16" ht="12.75" customHeight="1">
      <c r="A3" s="261">
        <v>1</v>
      </c>
      <c r="B3" s="262" t="s">
        <v>82</v>
      </c>
      <c r="C3" s="263">
        <f aca="true" t="shared" si="0" ref="C3:C34">COUNTIF(E3:N3,"&gt;0")</f>
        <v>6</v>
      </c>
      <c r="D3" s="263">
        <f>SUM(LARGE(E3:N3,{1,2,3,4,5,6}))</f>
        <v>600</v>
      </c>
      <c r="E3" s="168">
        <f>IF(ISERROR(VLOOKUP(B3,'Race 1'!$H$3:$J$110,3,FALSE)),0,VLOOKUP(B3,'Race 1'!$H$3:$J$110,3,FALSE))</f>
        <v>100</v>
      </c>
      <c r="F3" s="168">
        <f>IF(ISERROR(VLOOKUP(B3,'Race 2'!$H$3:$J$111,3,FALSE)),0,VLOOKUP(B3,'Race 2'!$H$3:$J$111,3,FALSE))</f>
        <v>100</v>
      </c>
      <c r="G3" s="168">
        <f>IF(ISERROR(VLOOKUP(B3,'Race 3'!$G$3:$I$111,3,FALSE)),0,VLOOKUP(B3,'Race 3'!$G$3:$I$111,3,FALSE))</f>
        <v>100</v>
      </c>
      <c r="H3" s="168">
        <f>IF(ISERROR(VLOOKUP(B3,'Race 4'!$H$3:$J$95,3,FALSE)),0,VLOOKUP(B3,'Race 4'!$H$3:$J$95,3,FALSE))</f>
        <v>100</v>
      </c>
      <c r="I3" s="167">
        <f>IF(ISERROR(VLOOKUP(B3,'Race 5'!$G$3:$I$110,3,FALSE)),0,VLOOKUP(B3,'Race 5'!$G$3:$I$110,3,FALSE))</f>
        <v>100</v>
      </c>
      <c r="J3" s="167">
        <f>IF(ISERROR(VLOOKUP(B3,'Race 6'!$G$3:$I$111,3,FALSE)),0,VLOOKUP(B3,'Race 6'!$G$3:$I$111,3,FALSE))</f>
        <v>100</v>
      </c>
      <c r="K3" s="167">
        <f>IF(ISERROR(VLOOKUP($B3,'Race 7'!$G$3:$I$82,3,FALSE)),0,VLOOKUP($B3,'Race 7'!$G$3:$I$82,3,FALSE))</f>
        <v>0</v>
      </c>
      <c r="L3" s="167">
        <f>IF(ISERROR(VLOOKUP($B3,'Race 8'!$G$3:$I$82,3,FALSE)),0,VLOOKUP($B3,'Race 8'!$G$3:$I$82,3,FALSE))</f>
        <v>0</v>
      </c>
      <c r="M3" s="167">
        <f>IF(ISERROR(VLOOKUP($B3,'Race 9'!$G$3:$I$78,3,FALSE)),0,VLOOKUP($B3,'Race 9'!$G$3:$I$78,3,FALSE))</f>
        <v>0</v>
      </c>
      <c r="N3" s="167">
        <f>IF(ISERROR(VLOOKUP($B3,'Race 10'!$G$3:$I$111,3,FALSE)),0,VLOOKUP($B3,'Race 10'!$G$3:$I$111,3,FALSE))</f>
        <v>0</v>
      </c>
      <c r="O3" s="259">
        <v>1</v>
      </c>
      <c r="P3" s="115">
        <v>1</v>
      </c>
    </row>
    <row r="4" spans="1:20" ht="12" customHeight="1">
      <c r="A4" s="264">
        <v>2</v>
      </c>
      <c r="B4" s="265" t="s">
        <v>78</v>
      </c>
      <c r="C4" s="266">
        <f t="shared" si="0"/>
        <v>7</v>
      </c>
      <c r="D4" s="266">
        <f>SUM(LARGE(E4:N4,{1,2,3,4,5,6}))</f>
        <v>595</v>
      </c>
      <c r="E4" s="172">
        <f>IF(ISERROR(VLOOKUP(B4,'Race 1'!$H$3:$J$110,3,FALSE)),0,VLOOKUP(B4,'Race 1'!$H$3:$J$110,3,FALSE))</f>
        <v>99</v>
      </c>
      <c r="F4" s="172">
        <f>IF(ISERROR(VLOOKUP(B4,'Race 2'!$H$3:$J$111,3,FALSE)),0,VLOOKUP(B4,'Race 2'!$H$3:$J$111,3,FALSE))</f>
        <v>99</v>
      </c>
      <c r="G4" s="172">
        <f>IF(ISERROR(VLOOKUP(B4,'Race 3'!$G$3:$I$111,3,FALSE)),0,VLOOKUP(B4,'Race 3'!$G$3:$I$111,3,FALSE))</f>
        <v>99</v>
      </c>
      <c r="H4" s="172">
        <f>IF(ISERROR(VLOOKUP(B4,'Race 4'!$H$3:$J$95,3,FALSE)),0,VLOOKUP(B4,'Race 4'!$H$3:$J$95,3,FALSE))</f>
        <v>99</v>
      </c>
      <c r="I4" s="171">
        <f>IF(ISERROR(VLOOKUP(B4,'Race 5'!$G$3:$I$110,3,FALSE)),0,VLOOKUP(B4,'Race 5'!$G$3:$I$110,3,FALSE))</f>
        <v>99</v>
      </c>
      <c r="J4" s="171">
        <f>IF(ISERROR(VLOOKUP(B4,'Race 6'!$G$3:$I$111,3,FALSE)),0,VLOOKUP(B4,'Race 6'!$G$3:$I$111,3,FALSE))</f>
        <v>99</v>
      </c>
      <c r="K4" s="171">
        <f>IF(ISERROR(VLOOKUP($B4,'Race 7'!$G$3:$I$82,3,FALSE)),0,VLOOKUP($B4,'Race 7'!$G$3:$I$82,3,FALSE))</f>
        <v>100</v>
      </c>
      <c r="L4" s="171">
        <f>IF(ISERROR(VLOOKUP($B4,'Race 8'!$G$3:$I$82,3,FALSE)),0,VLOOKUP($B4,'Race 8'!$G$3:$I$82,3,FALSE))</f>
        <v>0</v>
      </c>
      <c r="M4" s="171">
        <f>IF(ISERROR(VLOOKUP($B4,'Race 9'!$G$3:$I$78,3,FALSE)),0,VLOOKUP($B4,'Race 9'!$G$3:$I$78,3,FALSE))</f>
        <v>0</v>
      </c>
      <c r="N4" s="171">
        <f>IF(ISERROR(VLOOKUP($B4,'Race 10'!$G$3:$I$111,3,FALSE)),0,VLOOKUP($B4,'Race 10'!$G$3:$I$111,3,FALSE))</f>
        <v>0</v>
      </c>
      <c r="O4" s="260"/>
      <c r="P4" s="114">
        <v>1</v>
      </c>
      <c r="T4" s="1" t="s">
        <v>194</v>
      </c>
    </row>
    <row r="5" spans="1:16" ht="15">
      <c r="A5" s="267">
        <v>3</v>
      </c>
      <c r="B5" s="268" t="s">
        <v>53</v>
      </c>
      <c r="C5" s="267">
        <f t="shared" si="0"/>
        <v>7</v>
      </c>
      <c r="D5" s="267">
        <f>SUM(LARGE(E5:N5,{1,2,3,4,5,6}))</f>
        <v>593</v>
      </c>
      <c r="E5" s="251">
        <f>IF(ISERROR(VLOOKUP(B5,'Race 1'!$H$3:$J$110,3,FALSE)),0,VLOOKUP(B5,'Race 1'!$H$3:$J$110,3,FALSE))</f>
        <v>97</v>
      </c>
      <c r="F5" s="251">
        <f>IF(ISERROR(VLOOKUP(B5,'Race 2'!$H$3:$J$111,3,FALSE)),0,VLOOKUP(B5,'Race 2'!$H$3:$J$111,3,FALSE))</f>
        <v>0</v>
      </c>
      <c r="G5" s="251">
        <f>IF(ISERROR(VLOOKUP(B5,'Race 3'!$G$3:$I$111,3,FALSE)),0,VLOOKUP(B5,'Race 3'!$G$3:$I$111,3,FALSE))</f>
        <v>96</v>
      </c>
      <c r="H5" s="251">
        <f>IF(ISERROR(VLOOKUP(B5,'Race 4'!$H$3:$J$95,3,FALSE)),0,VLOOKUP(B5,'Race 4'!$H$3:$J$95,3,FALSE))</f>
        <v>0</v>
      </c>
      <c r="I5" s="250">
        <f>IF(ISERROR(VLOOKUP(B5,'Race 5'!$G$3:$I$110,3,FALSE)),0,VLOOKUP(B5,'Race 5'!$G$3:$I$110,3,FALSE))</f>
        <v>98</v>
      </c>
      <c r="J5" s="250">
        <f>IF(ISERROR(VLOOKUP(B5,'Race 6'!$G$3:$I$111,3,FALSE)),0,VLOOKUP(B5,'Race 6'!$G$3:$I$111,3,FALSE))</f>
        <v>98</v>
      </c>
      <c r="K5" s="250">
        <f>IF(ISERROR(VLOOKUP($B5,'Race 7'!$G$3:$I$82,3,FALSE)),0,VLOOKUP($B5,'Race 7'!$G$3:$I$82,3,FALSE))</f>
        <v>0</v>
      </c>
      <c r="L5" s="250">
        <f>IF(ISERROR(VLOOKUP($B5,'Race 8'!$G$3:$I$82,3,FALSE)),0,VLOOKUP($B5,'Race 8'!$G$3:$I$82,3,FALSE))</f>
        <v>100</v>
      </c>
      <c r="M5" s="250">
        <f>IF(ISERROR(VLOOKUP($B5,'Race 9'!$G$3:$I$78,3,FALSE)),0,VLOOKUP($B5,'Race 9'!$G$3:$I$78,3,FALSE))</f>
        <v>100</v>
      </c>
      <c r="N5" s="250">
        <f>IF(ISERROR(VLOOKUP($B5,'Race 10'!$G$3:$I$111,3,FALSE)),0,VLOOKUP($B5,'Race 10'!$G$3:$I$111,3,FALSE))</f>
        <v>100</v>
      </c>
      <c r="O5" s="260"/>
      <c r="P5" s="114">
        <v>1</v>
      </c>
    </row>
    <row r="6" spans="1:16" ht="15">
      <c r="A6" s="171">
        <v>4</v>
      </c>
      <c r="B6" s="170" t="s">
        <v>83</v>
      </c>
      <c r="C6" s="171">
        <f t="shared" si="0"/>
        <v>9</v>
      </c>
      <c r="D6" s="171">
        <f>SUM(LARGE(E6:N6,{1,2,3,4,5,6}))</f>
        <v>586</v>
      </c>
      <c r="E6" s="172">
        <f>IF(ISERROR(VLOOKUP(B6,'Race 1'!$H$3:$J$110,3,FALSE)),0,VLOOKUP(B6,'Race 1'!$H$3:$J$110,3,FALSE))</f>
        <v>91</v>
      </c>
      <c r="F6" s="172">
        <f>IF(ISERROR(VLOOKUP(B6,'Race 2'!$H$3:$J$111,3,FALSE)),0,VLOOKUP(B6,'Race 2'!$H$3:$J$111,3,FALSE))</f>
        <v>97</v>
      </c>
      <c r="G6" s="172">
        <f>IF(ISERROR(VLOOKUP(B6,'Race 3'!$G$3:$I$111,3,FALSE)),0,VLOOKUP(B6,'Race 3'!$G$3:$I$111,3,FALSE))</f>
        <v>98</v>
      </c>
      <c r="H6" s="172">
        <f>IF(ISERROR(VLOOKUP(B6,'Race 4'!$H$3:$J$95,3,FALSE)),0,VLOOKUP(B6,'Race 4'!$H$3:$J$95,3,FALSE))</f>
        <v>0</v>
      </c>
      <c r="I6" s="171">
        <f>IF(ISERROR(VLOOKUP(B6,'Race 5'!$G$3:$I$110,3,FALSE)),0,VLOOKUP(B6,'Race 5'!$G$3:$I$110,3,FALSE))</f>
        <v>45</v>
      </c>
      <c r="J6" s="171">
        <f>IF(ISERROR(VLOOKUP(B6,'Race 6'!$G$3:$I$111,3,FALSE)),0,VLOOKUP(B6,'Race 6'!$G$3:$I$111,3,FALSE))</f>
        <v>95</v>
      </c>
      <c r="K6" s="171">
        <f>IF(ISERROR(VLOOKUP($B6,'Race 7'!$G$3:$I$82,3,FALSE)),0,VLOOKUP($B6,'Race 7'!$G$3:$I$82,3,FALSE))</f>
        <v>99</v>
      </c>
      <c r="L6" s="232">
        <f>IF(ISERROR(VLOOKUP($B6,'Race 8'!$G$3:$I$82,3,FALSE)),0,VLOOKUP($B6,'Race 8'!$G$3:$I$82,3,FALSE))</f>
        <v>98</v>
      </c>
      <c r="M6" s="171">
        <f>IF(ISERROR(VLOOKUP($B6,'Race 9'!$G$3:$I$78,3,FALSE)),0,VLOOKUP($B6,'Race 9'!$G$3:$I$78,3,FALSE))</f>
        <v>86</v>
      </c>
      <c r="N6" s="171">
        <f>IF(ISERROR(VLOOKUP($B6,'Race 10'!$G$3:$I$111,3,FALSE)),0,VLOOKUP($B6,'Race 10'!$G$3:$I$111,3,FALSE))</f>
        <v>99</v>
      </c>
      <c r="O6" s="260"/>
      <c r="P6" s="114">
        <v>1</v>
      </c>
    </row>
    <row r="7" spans="1:16" ht="15">
      <c r="A7" s="169">
        <v>5</v>
      </c>
      <c r="B7" s="173" t="s">
        <v>15</v>
      </c>
      <c r="C7" s="171">
        <f t="shared" si="0"/>
        <v>7</v>
      </c>
      <c r="D7" s="171">
        <f>SUM(LARGE(E7:N7,{1,2,3,4,5,6}))</f>
        <v>577</v>
      </c>
      <c r="E7" s="172">
        <f>IF(ISERROR(VLOOKUP(B7,'Race 1'!$H$3:$J$110,3,FALSE)),0,VLOOKUP(B7,'Race 1'!$H$3:$J$110,3,FALSE))</f>
        <v>96</v>
      </c>
      <c r="F7" s="172">
        <f>IF(ISERROR(VLOOKUP(B7,'Race 2'!$H$3:$J$111,3,FALSE)),0,VLOOKUP(B7,'Race 2'!$H$3:$J$111,3,FALSE))</f>
        <v>96</v>
      </c>
      <c r="G7" s="172">
        <f>IF(ISERROR(VLOOKUP(B7,'Race 3'!$G$3:$I$111,3,FALSE)),0,VLOOKUP(B7,'Race 3'!$G$3:$I$111,3,FALSE))</f>
        <v>0</v>
      </c>
      <c r="H7" s="172">
        <f>IF(ISERROR(VLOOKUP(B7,'Race 4'!$H$3:$J$95,3,FALSE)),0,VLOOKUP(B7,'Race 4'!$H$3:$J$95,3,FALSE))</f>
        <v>0</v>
      </c>
      <c r="I7" s="171">
        <f>IF(ISERROR(VLOOKUP(B7,'Race 5'!$G$3:$I$110,3,FALSE)),0,VLOOKUP(B7,'Race 5'!$G$3:$I$110,3,FALSE))</f>
        <v>95</v>
      </c>
      <c r="J7" s="171">
        <f>IF(ISERROR(VLOOKUP(B7,'Race 6'!$G$3:$I$111,3,FALSE)),0,VLOOKUP(B7,'Race 6'!$G$3:$I$111,3,FALSE))</f>
        <v>91</v>
      </c>
      <c r="K7" s="171">
        <f>IF(ISERROR(VLOOKUP($B7,'Race 7'!$G$3:$I$82,3,FALSE)),0,VLOOKUP($B7,'Race 7'!$G$3:$I$82,3,FALSE))</f>
        <v>97</v>
      </c>
      <c r="L7" s="171">
        <f>IF(ISERROR(VLOOKUP($B7,'Race 8'!$G$3:$I$82,3,FALSE)),0,VLOOKUP($B7,'Race 8'!$G$3:$I$82,3,FALSE))</f>
        <v>97</v>
      </c>
      <c r="M7" s="171">
        <f>IF(ISERROR(VLOOKUP($B7,'Race 9'!$G$3:$I$78,3,FALSE)),0,VLOOKUP($B7,'Race 9'!$G$3:$I$78,3,FALSE))</f>
        <v>96</v>
      </c>
      <c r="N7" s="171">
        <f>IF(ISERROR(VLOOKUP($B7,'Race 10'!$G$3:$I$111,3,FALSE)),0,VLOOKUP($B7,'Race 10'!$G$3:$I$111,3,FALSE))</f>
        <v>0</v>
      </c>
      <c r="O7" s="260"/>
      <c r="P7" s="114">
        <v>1</v>
      </c>
    </row>
    <row r="8" spans="1:16" ht="15">
      <c r="A8" s="169">
        <v>6</v>
      </c>
      <c r="B8" s="170" t="s">
        <v>89</v>
      </c>
      <c r="C8" s="171">
        <f t="shared" si="0"/>
        <v>4</v>
      </c>
      <c r="D8" s="171">
        <f>SUM(LARGE(E8:N8,{1,2,3,4,5,6}))</f>
        <v>388</v>
      </c>
      <c r="E8" s="172">
        <f>IF(ISERROR(VLOOKUP(B8,'Race 1'!$H$3:$J$110,3,FALSE)),0,VLOOKUP(B8,'Race 1'!$H$3:$J$110,3,FALSE))</f>
        <v>98</v>
      </c>
      <c r="F8" s="172">
        <f>IF(ISERROR(VLOOKUP(B8,'Race 2'!$H$3:$J$111,3,FALSE)),0,VLOOKUP(B8,'Race 2'!$H$3:$J$111,3,FALSE))</f>
        <v>98</v>
      </c>
      <c r="G8" s="172">
        <f>IF(ISERROR(VLOOKUP(B8,'Race 3'!$G$3:$I$111,3,FALSE)),0,VLOOKUP(B8,'Race 3'!$G$3:$I$111,3,FALSE))</f>
        <v>0</v>
      </c>
      <c r="H8" s="172">
        <f>IF(ISERROR(VLOOKUP(B8,'Race 4'!$H$3:$J$95,3,FALSE)),0,VLOOKUP(B8,'Race 4'!$H$3:$J$95,3,FALSE))</f>
        <v>96</v>
      </c>
      <c r="I8" s="171">
        <f>IF(ISERROR(VLOOKUP(B8,'Race 5'!$G$3:$I$110,3,FALSE)),0,VLOOKUP(B8,'Race 5'!$G$3:$I$110,3,FALSE))</f>
        <v>96</v>
      </c>
      <c r="J8" s="171">
        <f>IF(ISERROR(VLOOKUP(B8,'Race 6'!$G$3:$I$111,3,FALSE)),0,VLOOKUP(B8,'Race 6'!$G$3:$I$111,3,FALSE))</f>
        <v>0</v>
      </c>
      <c r="K8" s="171">
        <f>IF(ISERROR(VLOOKUP($B8,'Race 7'!$G$3:$I$82,3,FALSE)),0,VLOOKUP($B8,'Race 7'!$G$3:$I$82,3,FALSE))</f>
        <v>0</v>
      </c>
      <c r="L8" s="171">
        <f>IF(ISERROR(VLOOKUP($B8,'Race 8'!$G$3:$I$82,3,FALSE)),0,VLOOKUP($B8,'Race 8'!$G$3:$I$82,3,FALSE))</f>
        <v>0</v>
      </c>
      <c r="M8" s="171">
        <f>IF(ISERROR(VLOOKUP($B8,'Race 9'!$G$3:$I$78,3,FALSE)),0,VLOOKUP($B8,'Race 9'!$G$3:$I$78,3,FALSE))</f>
        <v>0</v>
      </c>
      <c r="N8" s="171">
        <f>IF(ISERROR(VLOOKUP($B8,'Race 10'!$G$3:$I$111,3,FALSE)),0,VLOOKUP($B8,'Race 10'!$G$3:$I$111,3,FALSE))</f>
        <v>0</v>
      </c>
      <c r="O8" s="260"/>
      <c r="P8" s="114">
        <v>1</v>
      </c>
    </row>
    <row r="9" spans="1:16" ht="15">
      <c r="A9" s="169">
        <v>7</v>
      </c>
      <c r="B9" s="170" t="s">
        <v>66</v>
      </c>
      <c r="C9" s="171">
        <f t="shared" si="0"/>
        <v>4</v>
      </c>
      <c r="D9" s="171">
        <f>SUM(LARGE(E9:N9,{1,2,3,4,5,6}))</f>
        <v>380</v>
      </c>
      <c r="E9" s="172">
        <f>IF(ISERROR(VLOOKUP(B9,'Race 1'!$H$3:$J$110,3,FALSE)),0,VLOOKUP(B9,'Race 1'!$H$3:$J$110,3,FALSE))</f>
        <v>0</v>
      </c>
      <c r="F9" s="172">
        <f>IF(ISERROR(VLOOKUP(B9,'Race 2'!$H$3:$J$111,3,FALSE)),0,VLOOKUP(B9,'Race 2'!$H$3:$J$111,3,FALSE))</f>
        <v>0</v>
      </c>
      <c r="G9" s="172">
        <f>IF(ISERROR(VLOOKUP(B9,'Race 3'!$G$3:$I$111,3,FALSE)),0,VLOOKUP(B9,'Race 3'!$G$3:$I$111,3,FALSE))</f>
        <v>95</v>
      </c>
      <c r="H9" s="172">
        <f>IF(ISERROR(VLOOKUP(B9,'Race 4'!$H$3:$J$95,3,FALSE)),0,VLOOKUP(B9,'Race 4'!$H$3:$J$95,3,FALSE))</f>
        <v>0</v>
      </c>
      <c r="I9" s="171">
        <f>IF(ISERROR(VLOOKUP(B9,'Race 5'!$G$3:$I$110,3,FALSE)),0,VLOOKUP(B9,'Race 5'!$G$3:$I$110,3,FALSE))</f>
        <v>0</v>
      </c>
      <c r="J9" s="171">
        <f>IF(ISERROR(VLOOKUP(B9,'Race 6'!$G$3:$I$111,3,FALSE)),0,VLOOKUP(B9,'Race 6'!$G$3:$I$111,3,FALSE))</f>
        <v>0</v>
      </c>
      <c r="K9" s="171">
        <f>IF(ISERROR(VLOOKUP($B9,'Race 7'!$G$3:$I$82,3,FALSE)),0,VLOOKUP($B9,'Race 7'!$G$3:$I$82,3,FALSE))</f>
        <v>0</v>
      </c>
      <c r="L9" s="171">
        <f>IF(ISERROR(VLOOKUP($B9,'Race 8'!$G$3:$I$82,3,FALSE)),0,VLOOKUP($B9,'Race 8'!$G$3:$I$82,3,FALSE))</f>
        <v>95</v>
      </c>
      <c r="M9" s="171">
        <f>IF(ISERROR(VLOOKUP($B9,'Race 9'!$G$3:$I$78,3,FALSE)),0,VLOOKUP($B9,'Race 9'!$G$3:$I$78,3,FALSE))</f>
        <v>94</v>
      </c>
      <c r="N9" s="171">
        <f>IF(ISERROR(VLOOKUP($B9,'Race 10'!$G$3:$I$111,3,FALSE)),0,VLOOKUP($B9,'Race 10'!$G$3:$I$111,3,FALSE))</f>
        <v>96</v>
      </c>
      <c r="O9" s="260"/>
      <c r="P9" s="114">
        <v>1</v>
      </c>
    </row>
    <row r="10" spans="1:16" ht="15">
      <c r="A10" s="169">
        <v>8</v>
      </c>
      <c r="B10" s="170" t="s">
        <v>103</v>
      </c>
      <c r="C10" s="171">
        <f t="shared" si="0"/>
        <v>3</v>
      </c>
      <c r="D10" s="171">
        <f>SUM(LARGE(E10:N10,{1,2,3,4,5,6}))</f>
        <v>280</v>
      </c>
      <c r="E10" s="172">
        <f>IF(ISERROR(VLOOKUP(B10,'Race 1'!$H$3:$J$110,3,FALSE)),0,VLOOKUP(B10,'Race 1'!$H$3:$J$110,3,FALSE))</f>
        <v>93</v>
      </c>
      <c r="F10" s="172">
        <f>IF(ISERROR(VLOOKUP(B10,'Race 2'!$H$3:$J$111,3,FALSE)),0,VLOOKUP(B10,'Race 2'!$H$3:$J$111,3,FALSE))</f>
        <v>0</v>
      </c>
      <c r="G10" s="172">
        <f>IF(ISERROR(VLOOKUP(B10,'Race 3'!$G$3:$I$111,3,FALSE)),0,VLOOKUP(B10,'Race 3'!$G$3:$I$111,3,FALSE))</f>
        <v>0</v>
      </c>
      <c r="H10" s="172">
        <f>IF(ISERROR(VLOOKUP(B10,'Race 4'!$H$3:$J$95,3,FALSE)),0,VLOOKUP(B10,'Race 4'!$H$3:$J$95,3,FALSE))</f>
        <v>0</v>
      </c>
      <c r="I10" s="171">
        <f>IF(ISERROR(VLOOKUP(B10,'Race 5'!$G$3:$I$110,3,FALSE)),0,VLOOKUP(B10,'Race 5'!$G$3:$I$110,3,FALSE))</f>
        <v>0</v>
      </c>
      <c r="J10" s="171">
        <f>IF(ISERROR(VLOOKUP(B10,'Race 6'!$G$3:$I$111,3,FALSE)),0,VLOOKUP(B10,'Race 6'!$G$3:$I$111,3,FALSE))</f>
        <v>90</v>
      </c>
      <c r="K10" s="171">
        <f>IF(ISERROR(VLOOKUP($B10,'Race 7'!$G$3:$I$82,3,FALSE)),0,VLOOKUP($B10,'Race 7'!$G$3:$I$82,3,FALSE))</f>
        <v>0</v>
      </c>
      <c r="L10" s="171">
        <f>IF(ISERROR(VLOOKUP($B10,'Race 8'!$G$3:$I$82,3,FALSE)),0,VLOOKUP($B10,'Race 8'!$G$3:$I$82,3,FALSE))</f>
        <v>0</v>
      </c>
      <c r="M10" s="171">
        <f>IF(ISERROR(VLOOKUP($B10,'Race 9'!$G$3:$I$78,3,FALSE)),0,VLOOKUP($B10,'Race 9'!$G$3:$I$78,3,FALSE))</f>
        <v>0</v>
      </c>
      <c r="N10" s="171">
        <f>IF(ISERROR(VLOOKUP($B10,'Race 10'!$G$3:$I$111,3,FALSE)),0,VLOOKUP($B10,'Race 10'!$G$3:$I$111,3,FALSE))</f>
        <v>97</v>
      </c>
      <c r="O10" s="260"/>
      <c r="P10" s="114">
        <v>1</v>
      </c>
    </row>
    <row r="11" spans="1:16" ht="15">
      <c r="A11" s="169">
        <v>9</v>
      </c>
      <c r="B11" s="170" t="s">
        <v>26</v>
      </c>
      <c r="C11" s="171">
        <f t="shared" si="0"/>
        <v>3</v>
      </c>
      <c r="D11" s="171">
        <f>SUM(LARGE(E11:N11,{1,2,3,4,5,6}))</f>
        <v>275</v>
      </c>
      <c r="E11" s="172">
        <f>IF(ISERROR(VLOOKUP(B11,'Race 1'!$H$3:$J$110,3,FALSE)),0,VLOOKUP(B11,'Race 1'!$H$3:$J$110,3,FALSE))</f>
        <v>95</v>
      </c>
      <c r="F11" s="172">
        <f>IF(ISERROR(VLOOKUP(B11,'Race 2'!$H$3:$J$111,3,FALSE)),0,VLOOKUP(B11,'Race 2'!$H$3:$J$111,3,FALSE))</f>
        <v>0</v>
      </c>
      <c r="G11" s="172">
        <f>IF(ISERROR(VLOOKUP(B11,'Race 3'!$G$3:$I$111,3,FALSE)),0,VLOOKUP(B11,'Race 3'!$G$3:$I$111,3,FALSE))</f>
        <v>0</v>
      </c>
      <c r="H11" s="172">
        <f>IF(ISERROR(VLOOKUP(B11,'Race 4'!$H$3:$J$95,3,FALSE)),0,VLOOKUP(B11,'Race 4'!$H$3:$J$95,3,FALSE))</f>
        <v>0</v>
      </c>
      <c r="I11" s="171">
        <f>IF(ISERROR(VLOOKUP(B11,'Race 5'!$G$3:$I$110,3,FALSE)),0,VLOOKUP(B11,'Race 5'!$G$3:$I$110,3,FALSE))</f>
        <v>87</v>
      </c>
      <c r="J11" s="171">
        <f>IF(ISERROR(VLOOKUP(B11,'Race 6'!$G$3:$I$111,3,FALSE)),0,VLOOKUP(B11,'Race 6'!$G$3:$I$111,3,FALSE))</f>
        <v>0</v>
      </c>
      <c r="K11" s="171">
        <f>IF(ISERROR(VLOOKUP($B11,'Race 7'!$G$3:$I$82,3,FALSE)),0,VLOOKUP($B11,'Race 7'!$G$3:$I$82,3,FALSE))</f>
        <v>0</v>
      </c>
      <c r="L11" s="171">
        <f>IF(ISERROR(VLOOKUP($B11,'Race 8'!$G$3:$I$82,3,FALSE)),0,VLOOKUP($B11,'Race 8'!$G$3:$I$82,3,FALSE))</f>
        <v>93</v>
      </c>
      <c r="M11" s="171">
        <f>IF(ISERROR(VLOOKUP($B11,'Race 9'!$G$3:$I$78,3,FALSE)),0,VLOOKUP($B11,'Race 9'!$G$3:$I$78,3,FALSE))</f>
        <v>0</v>
      </c>
      <c r="N11" s="171">
        <f>IF(ISERROR(VLOOKUP($B11,'Race 10'!$G$3:$I$111,3,FALSE)),0,VLOOKUP($B11,'Race 10'!$G$3:$I$111,3,FALSE))</f>
        <v>0</v>
      </c>
      <c r="O11" s="260"/>
      <c r="P11" s="114">
        <v>1</v>
      </c>
    </row>
    <row r="12" spans="1:16" ht="15">
      <c r="A12" s="169">
        <v>10</v>
      </c>
      <c r="B12" s="170" t="s">
        <v>110</v>
      </c>
      <c r="C12" s="171">
        <f t="shared" si="0"/>
        <v>1</v>
      </c>
      <c r="D12" s="171">
        <f>SUM(LARGE(E12:N12,{1,2,3,4,5,6}))</f>
        <v>97</v>
      </c>
      <c r="E12" s="172">
        <f>IF(ISERROR(VLOOKUP(B12,'Race 1'!$H$3:$J$110,3,FALSE)),0,VLOOKUP(B12,'Race 1'!$H$3:$J$110,3,FALSE))</f>
        <v>0</v>
      </c>
      <c r="F12" s="172">
        <f>IF(ISERROR(VLOOKUP(B12,'Race 2'!$H$3:$J$111,3,FALSE)),0,VLOOKUP(B12,'Race 2'!$H$3:$J$111,3,FALSE))</f>
        <v>0</v>
      </c>
      <c r="G12" s="172">
        <f>IF(ISERROR(VLOOKUP(B12,'Race 3'!$G$3:$I$111,3,FALSE)),0,VLOOKUP(B12,'Race 3'!$G$3:$I$111,3,FALSE))</f>
        <v>0</v>
      </c>
      <c r="H12" s="172">
        <f>IF(ISERROR(VLOOKUP(B12,'Race 4'!$H$3:$J$95,3,FALSE)),0,VLOOKUP(B12,'Race 4'!$H$3:$J$95,3,FALSE))</f>
        <v>0</v>
      </c>
      <c r="I12" s="171">
        <f>IF(ISERROR(VLOOKUP(B12,'Race 5'!$G$3:$I$110,3,FALSE)),0,VLOOKUP(B12,'Race 5'!$G$3:$I$110,3,FALSE))</f>
        <v>0</v>
      </c>
      <c r="J12" s="171">
        <f>IF(ISERROR(VLOOKUP(B12,'Race 6'!$G$3:$I$111,3,FALSE)),0,VLOOKUP(B12,'Race 6'!$G$3:$I$111,3,FALSE))</f>
        <v>97</v>
      </c>
      <c r="K12" s="171">
        <f>IF(ISERROR(VLOOKUP($B12,'Race 7'!$G$3:$I$82,3,FALSE)),0,VLOOKUP($B12,'Race 7'!$G$3:$I$82,3,FALSE))</f>
        <v>0</v>
      </c>
      <c r="L12" s="171">
        <f>IF(ISERROR(VLOOKUP($B12,'Race 8'!$G$3:$I$82,3,FALSE)),0,VLOOKUP($B12,'Race 8'!$G$3:$I$82,3,FALSE))</f>
        <v>0</v>
      </c>
      <c r="M12" s="171">
        <f>IF(ISERROR(VLOOKUP($B12,'Race 9'!$G$3:$I$78,3,FALSE)),0,VLOOKUP($B12,'Race 9'!$G$3:$I$78,3,FALSE))</f>
        <v>0</v>
      </c>
      <c r="N12" s="171">
        <f>IF(ISERROR(VLOOKUP($B12,'Race 10'!$G$3:$I$111,3,FALSE)),0,VLOOKUP($B12,'Race 10'!$G$3:$I$111,3,FALSE))</f>
        <v>0</v>
      </c>
      <c r="O12" s="260"/>
      <c r="P12" s="114">
        <v>1</v>
      </c>
    </row>
    <row r="13" spans="1:16" ht="15">
      <c r="A13" s="169">
        <v>11</v>
      </c>
      <c r="B13" s="173" t="s">
        <v>201</v>
      </c>
      <c r="C13" s="171">
        <f t="shared" si="0"/>
        <v>1</v>
      </c>
      <c r="D13" s="171">
        <f>SUM(LARGE(E13:N13,{1,2,3,4,5,6}))</f>
        <v>92</v>
      </c>
      <c r="E13" s="172">
        <f>IF(ISERROR(VLOOKUP(B13,'Race 1'!$H$3:$J$110,3,FALSE)),0,VLOOKUP(B13,'Race 1'!$H$3:$J$110,3,FALSE))</f>
        <v>0</v>
      </c>
      <c r="F13" s="172">
        <f>IF(ISERROR(VLOOKUP(B13,'Race 2'!$H$3:$J$111,3,FALSE)),0,VLOOKUP(B13,'Race 2'!$H$3:$J$111,3,FALSE))</f>
        <v>0</v>
      </c>
      <c r="G13" s="172">
        <f>IF(ISERROR(VLOOKUP(B13,'Race 3'!$G$3:$I$111,3,FALSE)),0,VLOOKUP(B13,'Race 3'!$G$3:$I$111,3,FALSE))</f>
        <v>0</v>
      </c>
      <c r="H13" s="172">
        <f>IF(ISERROR(VLOOKUP(B13,'Race 4'!$H$3:$J$95,3,FALSE)),0,VLOOKUP(B13,'Race 4'!$H$3:$J$95,3,FALSE))</f>
        <v>0</v>
      </c>
      <c r="I13" s="171">
        <f>IF(ISERROR(VLOOKUP(B13,'Race 5'!$G$3:$I$110,3,FALSE)),0,VLOOKUP(B13,'Race 5'!$G$3:$I$110,3,FALSE))</f>
        <v>0</v>
      </c>
      <c r="J13" s="171">
        <f>IF(ISERROR(VLOOKUP(B13,'Race 6'!$G$3:$I$111,3,FALSE)),0,VLOOKUP(B13,'Race 6'!$G$3:$I$111,3,FALSE))</f>
        <v>92</v>
      </c>
      <c r="K13" s="171">
        <f>IF(ISERROR(VLOOKUP($B13,'Race 7'!$G$3:$I$82,3,FALSE)),0,VLOOKUP($B13,'Race 7'!$G$3:$I$82,3,FALSE))</f>
        <v>0</v>
      </c>
      <c r="L13" s="171">
        <f>IF(ISERROR(VLOOKUP($B13,'Race 8'!$G$3:$I$82,3,FALSE)),0,VLOOKUP($B13,'Race 8'!$G$3:$I$82,3,FALSE))</f>
        <v>0</v>
      </c>
      <c r="M13" s="171">
        <f>IF(ISERROR(VLOOKUP($B13,'Race 9'!$G$3:$I$78,3,FALSE)),0,VLOOKUP($B13,'Race 9'!$G$3:$I$78,3,FALSE))</f>
        <v>0</v>
      </c>
      <c r="N13" s="171">
        <f>IF(ISERROR(VLOOKUP($B13,'Race 10'!$G$3:$I$111,3,FALSE)),0,VLOOKUP($B13,'Race 10'!$G$3:$I$111,3,FALSE))</f>
        <v>0</v>
      </c>
      <c r="O13" s="260"/>
      <c r="P13" s="114">
        <v>1</v>
      </c>
    </row>
    <row r="14" spans="1:16" ht="15.75" thickBot="1">
      <c r="A14" s="171">
        <v>12</v>
      </c>
      <c r="B14" s="173" t="s">
        <v>77</v>
      </c>
      <c r="C14" s="171">
        <f t="shared" si="0"/>
        <v>1</v>
      </c>
      <c r="D14" s="171">
        <f>SUM(LARGE(E14:N14,{1,2,3,4,5,6}))</f>
        <v>85</v>
      </c>
      <c r="E14" s="172">
        <f>IF(ISERROR(VLOOKUP(B14,'Race 1'!$H$3:$J$110,3,FALSE)),0,VLOOKUP(B14,'Race 1'!$H$3:$J$110,3,FALSE))</f>
        <v>85</v>
      </c>
      <c r="F14" s="172">
        <f>IF(ISERROR(VLOOKUP(B14,'Race 2'!$H$3:$J$111,3,FALSE)),0,VLOOKUP(B14,'Race 2'!$H$3:$J$111,3,FALSE))</f>
        <v>0</v>
      </c>
      <c r="G14" s="172">
        <f>IF(ISERROR(VLOOKUP(B14,'Race 3'!$G$3:$I$111,3,FALSE)),0,VLOOKUP(B14,'Race 3'!$G$3:$I$111,3,FALSE))</f>
        <v>0</v>
      </c>
      <c r="H14" s="172">
        <f>IF(ISERROR(VLOOKUP(B14,'Race 4'!$H$3:$J$95,3,FALSE)),0,VLOOKUP(B14,'Race 4'!$H$3:$J$95,3,FALSE))</f>
        <v>0</v>
      </c>
      <c r="I14" s="171">
        <f>IF(ISERROR(VLOOKUP(B14,'Race 5'!$G$3:$I$110,3,FALSE)),0,VLOOKUP(B14,'Race 5'!$G$3:$I$110,3,FALSE))</f>
        <v>0</v>
      </c>
      <c r="J14" s="171">
        <f>IF(ISERROR(VLOOKUP(B14,'Race 6'!$G$3:$I$111,3,FALSE)),0,VLOOKUP(B14,'Race 6'!$G$3:$I$111,3,FALSE))</f>
        <v>0</v>
      </c>
      <c r="K14" s="171">
        <f>IF(ISERROR(VLOOKUP($B14,'Race 7'!$G$3:$I$82,3,FALSE)),0,VLOOKUP($B14,'Race 7'!$G$3:$I$82,3,FALSE))</f>
        <v>0</v>
      </c>
      <c r="L14" s="171">
        <f>IF(ISERROR(VLOOKUP($B14,'Race 8'!$G$3:$I$82,3,FALSE)),0,VLOOKUP($B14,'Race 8'!$G$3:$I$82,3,FALSE))</f>
        <v>0</v>
      </c>
      <c r="M14" s="171">
        <f>IF(ISERROR(VLOOKUP($B14,'Race 9'!$G$3:$I$78,3,FALSE)),0,VLOOKUP($B14,'Race 9'!$G$3:$I$78,3,FALSE))</f>
        <v>0</v>
      </c>
      <c r="N14" s="171">
        <f>IF(ISERROR(VLOOKUP($B14,'Race 10'!$G$3:$I$111,3,FALSE)),0,VLOOKUP($B14,'Race 10'!$G$3:$I$111,3,FALSE))</f>
        <v>0</v>
      </c>
      <c r="O14" s="260"/>
      <c r="P14" s="114">
        <v>1</v>
      </c>
    </row>
    <row r="15" spans="1:16" ht="15">
      <c r="A15" s="261">
        <v>1</v>
      </c>
      <c r="B15" s="262" t="s">
        <v>118</v>
      </c>
      <c r="C15" s="263">
        <f t="shared" si="0"/>
        <v>9</v>
      </c>
      <c r="D15" s="263">
        <f>SUM(LARGE(E15:N15,{1,2,3,4,5,6}))</f>
        <v>587</v>
      </c>
      <c r="E15" s="168">
        <f>IF(ISERROR(VLOOKUP(B15,'Race 1'!$H$3:$J$110,3,FALSE)),0,VLOOKUP(B15,'Race 1'!$H$3:$J$110,3,FALSE))</f>
        <v>0</v>
      </c>
      <c r="F15" s="168">
        <f>IF(ISERROR(VLOOKUP(B15,'Race 2'!$H$3:$J$111,3,FALSE)),0,VLOOKUP(B15,'Race 2'!$H$3:$J$111,3,FALSE))</f>
        <v>90</v>
      </c>
      <c r="G15" s="168">
        <f>IF(ISERROR(VLOOKUP(B15,'Race 3'!$G$3:$I$111,3,FALSE)),0,VLOOKUP(B15,'Race 3'!$G$3:$I$111,3,FALSE))</f>
        <v>94</v>
      </c>
      <c r="H15" s="168">
        <f>IF(ISERROR(VLOOKUP(B15,'Race 4'!$H$3:$J$95,3,FALSE)),0,VLOOKUP(B15,'Race 4'!$H$3:$J$95,3,FALSE))</f>
        <v>97</v>
      </c>
      <c r="I15" s="167">
        <f>IF(ISERROR(VLOOKUP(B15,'Race 5'!$G$3:$I$110,3,FALSE)),0,VLOOKUP(B15,'Race 5'!$G$3:$I$110,3,FALSE))</f>
        <v>94</v>
      </c>
      <c r="J15" s="167">
        <f>IF(ISERROR(VLOOKUP(B15,'Race 6'!$G$3:$I$111,3,FALSE)),0,VLOOKUP(B15,'Race 6'!$G$3:$I$111,3,FALSE))</f>
        <v>96</v>
      </c>
      <c r="K15" s="167">
        <f>IF(ISERROR(VLOOKUP($B15,'Race 7'!$G$3:$I$82,3,FALSE)),0,VLOOKUP($B15,'Race 7'!$G$3:$I$82,3,FALSE))</f>
        <v>98</v>
      </c>
      <c r="L15" s="167">
        <f>IF(ISERROR(VLOOKUP($B15,'Race 8'!$G$3:$I$82,3,FALSE)),0,VLOOKUP($B15,'Race 8'!$G$3:$I$82,3,FALSE))</f>
        <v>99</v>
      </c>
      <c r="M15" s="167">
        <f>IF(ISERROR(VLOOKUP($B15,'Race 9'!$G$3:$I$78,3,FALSE)),0,VLOOKUP($B15,'Race 9'!$G$3:$I$78,3,FALSE))</f>
        <v>99</v>
      </c>
      <c r="N15" s="167">
        <f>IF(ISERROR(VLOOKUP($B15,'Race 10'!$G$3:$I$111,3,FALSE)),0,VLOOKUP($B15,'Race 10'!$G$3:$I$111,3,FALSE))</f>
        <v>98</v>
      </c>
      <c r="O15" s="259">
        <v>2</v>
      </c>
      <c r="P15" s="115">
        <v>2</v>
      </c>
    </row>
    <row r="16" spans="1:16" ht="15">
      <c r="A16" s="264">
        <v>2</v>
      </c>
      <c r="B16" s="265" t="s">
        <v>39</v>
      </c>
      <c r="C16" s="266">
        <f t="shared" si="0"/>
        <v>7</v>
      </c>
      <c r="D16" s="266">
        <f>SUM(LARGE(E16:N16,{1,2,3,4,5,6}))</f>
        <v>563</v>
      </c>
      <c r="E16" s="172">
        <f>IF(ISERROR(VLOOKUP(B16,'Race 1'!$H$3:$J$110,3,FALSE)),0,VLOOKUP(B16,'Race 1'!$H$3:$J$110,3,FALSE))</f>
        <v>83</v>
      </c>
      <c r="F16" s="172">
        <f>IF(ISERROR(VLOOKUP(B16,'Race 2'!$H$3:$J$111,3,FALSE)),0,VLOOKUP(B16,'Race 2'!$H$3:$J$111,3,FALSE))</f>
        <v>95</v>
      </c>
      <c r="G16" s="172">
        <f>IF(ISERROR(VLOOKUP(B16,'Race 3'!$G$3:$I$111,3,FALSE)),0,VLOOKUP(B16,'Race 3'!$G$3:$I$111,3,FALSE))</f>
        <v>89</v>
      </c>
      <c r="H16" s="172">
        <f>IF(ISERROR(VLOOKUP(B16,'Race 4'!$H$3:$J$95,3,FALSE)),0,VLOOKUP(B16,'Race 4'!$H$3:$J$95,3,FALSE))</f>
        <v>0</v>
      </c>
      <c r="I16" s="171">
        <f>IF(ISERROR(VLOOKUP(B16,'Race 5'!$G$3:$I$110,3,FALSE)),0,VLOOKUP(B16,'Race 5'!$G$3:$I$110,3,FALSE))</f>
        <v>93</v>
      </c>
      <c r="J16" s="171">
        <f>IF(ISERROR(VLOOKUP(B16,'Race 6'!$G$3:$I$111,3,FALSE)),0,VLOOKUP(B16,'Race 6'!$G$3:$I$111,3,FALSE))</f>
        <v>93</v>
      </c>
      <c r="K16" s="171">
        <f>IF(ISERROR(VLOOKUP($B16,'Race 7'!$G$3:$I$82,3,FALSE)),0,VLOOKUP($B16,'Race 7'!$G$3:$I$82,3,FALSE))</f>
        <v>0</v>
      </c>
      <c r="L16" s="171">
        <f>IF(ISERROR(VLOOKUP($B16,'Race 8'!$G$3:$I$82,3,FALSE)),0,VLOOKUP($B16,'Race 8'!$G$3:$I$82,3,FALSE))</f>
        <v>96</v>
      </c>
      <c r="M16" s="171">
        <f>IF(ISERROR(VLOOKUP($B16,'Race 9'!$G$3:$I$78,3,FALSE)),0,VLOOKUP($B16,'Race 9'!$G$3:$I$78,3,FALSE))</f>
        <v>97</v>
      </c>
      <c r="N16" s="171">
        <f>IF(ISERROR(VLOOKUP($B16,'Race 10'!$G$3:$I$111,3,FALSE)),0,VLOOKUP($B16,'Race 10'!$G$3:$I$111,3,FALSE))</f>
        <v>0</v>
      </c>
      <c r="O16" s="260"/>
      <c r="P16" s="114">
        <v>2</v>
      </c>
    </row>
    <row r="17" spans="1:16" ht="15">
      <c r="A17" s="267">
        <v>3</v>
      </c>
      <c r="B17" s="268" t="s">
        <v>71</v>
      </c>
      <c r="C17" s="267">
        <f t="shared" si="0"/>
        <v>7</v>
      </c>
      <c r="D17" s="267">
        <f>SUM(LARGE(E17:N17,{1,2,3,4,5,6}))</f>
        <v>551</v>
      </c>
      <c r="E17" s="172">
        <f>IF(ISERROR(VLOOKUP(B17,'Race 1'!$H$3:$J$110,3,FALSE)),0,VLOOKUP(B17,'Race 1'!$H$3:$J$110,3,FALSE))</f>
        <v>92</v>
      </c>
      <c r="F17" s="172">
        <f>IF(ISERROR(VLOOKUP(B17,'Race 2'!$H$3:$J$111,3,FALSE)),0,VLOOKUP(B17,'Race 2'!$H$3:$J$111,3,FALSE))</f>
        <v>93</v>
      </c>
      <c r="G17" s="172">
        <f>IF(ISERROR(VLOOKUP(B17,'Race 3'!$G$3:$I$111,3,FALSE)),0,VLOOKUP(B17,'Race 3'!$G$3:$I$111,3,FALSE))</f>
        <v>93</v>
      </c>
      <c r="H17" s="172">
        <f>IF(ISERROR(VLOOKUP(B17,'Race 4'!$H$3:$J$95,3,FALSE)),0,VLOOKUP(B17,'Race 4'!$H$3:$J$95,3,FALSE))</f>
        <v>94</v>
      </c>
      <c r="I17" s="171">
        <f>IF(ISERROR(VLOOKUP(B17,'Race 5'!$G$3:$I$110,3,FALSE)),0,VLOOKUP(B17,'Race 5'!$G$3:$I$110,3,FALSE))</f>
        <v>0</v>
      </c>
      <c r="J17" s="171">
        <f>IF(ISERROR(VLOOKUP(B17,'Race 6'!$G$3:$I$111,3,FALSE)),0,VLOOKUP(B17,'Race 6'!$G$3:$I$111,3,FALSE))</f>
        <v>0</v>
      </c>
      <c r="K17" s="171">
        <f>IF(ISERROR(VLOOKUP($B17,'Race 7'!$G$3:$I$82,3,FALSE)),0,VLOOKUP($B17,'Race 7'!$G$3:$I$82,3,FALSE))</f>
        <v>0</v>
      </c>
      <c r="L17" s="171">
        <f>IF(ISERROR(VLOOKUP($B17,'Race 8'!$G$3:$I$82,3,FALSE)),0,VLOOKUP($B17,'Race 8'!$G$3:$I$82,3,FALSE))</f>
        <v>89</v>
      </c>
      <c r="M17" s="171">
        <f>IF(ISERROR(VLOOKUP($B17,'Race 9'!$G$3:$I$78,3,FALSE)),0,VLOOKUP($B17,'Race 9'!$G$3:$I$78,3,FALSE))</f>
        <v>89</v>
      </c>
      <c r="N17" s="171">
        <f>IF(ISERROR(VLOOKUP($B17,'Race 10'!$G$3:$I$111,3,FALSE)),0,VLOOKUP($B17,'Race 10'!$G$3:$I$111,3,FALSE))</f>
        <v>90</v>
      </c>
      <c r="O17" s="260"/>
      <c r="P17" s="114">
        <v>2</v>
      </c>
    </row>
    <row r="18" spans="1:16" ht="15">
      <c r="A18" s="171">
        <v>4</v>
      </c>
      <c r="B18" s="173" t="s">
        <v>69</v>
      </c>
      <c r="C18" s="171">
        <f t="shared" si="0"/>
        <v>8</v>
      </c>
      <c r="D18" s="171">
        <f>SUM(LARGE(E18:N18,{1,2,3,4,5,6}))</f>
        <v>539</v>
      </c>
      <c r="E18" s="172">
        <f>IF(ISERROR(VLOOKUP(B18,'Race 1'!$H$3:$J$110,3,FALSE)),0,VLOOKUP(B18,'Race 1'!$H$3:$J$110,3,FALSE))</f>
        <v>90</v>
      </c>
      <c r="F18" s="172">
        <f>IF(ISERROR(VLOOKUP(B18,'Race 2'!$H$3:$J$111,3,FALSE)),0,VLOOKUP(B18,'Race 2'!$H$3:$J$111,3,FALSE))</f>
        <v>87</v>
      </c>
      <c r="G18" s="172">
        <f>IF(ISERROR(VLOOKUP(B18,'Race 3'!$G$3:$I$111,3,FALSE)),0,VLOOKUP(B18,'Race 3'!$G$3:$I$111,3,FALSE))</f>
        <v>84</v>
      </c>
      <c r="H18" s="172">
        <f>IF(ISERROR(VLOOKUP(B18,'Race 4'!$H$3:$J$95,3,FALSE)),0,VLOOKUP(B18,'Race 4'!$H$3:$J$95,3,FALSE))</f>
        <v>92</v>
      </c>
      <c r="I18" s="171">
        <f>IF(ISERROR(VLOOKUP(B18,'Race 5'!$G$3:$I$110,3,FALSE)),0,VLOOKUP(B18,'Race 5'!$G$3:$I$110,3,FALSE))</f>
        <v>88</v>
      </c>
      <c r="J18" s="171">
        <f>IF(ISERROR(VLOOKUP(B18,'Race 6'!$G$3:$I$111,3,FALSE)),0,VLOOKUP(B18,'Race 6'!$G$3:$I$111,3,FALSE))</f>
        <v>0</v>
      </c>
      <c r="K18" s="171">
        <f>IF(ISERROR(VLOOKUP($B18,'Race 7'!$G$3:$I$82,3,FALSE)),0,VLOOKUP($B18,'Race 7'!$G$3:$I$82,3,FALSE))</f>
        <v>0</v>
      </c>
      <c r="L18" s="171">
        <f>IF(ISERROR(VLOOKUP($B18,'Race 8'!$G$3:$I$82,3,FALSE)),0,VLOOKUP($B18,'Race 8'!$G$3:$I$82,3,FALSE))</f>
        <v>90</v>
      </c>
      <c r="M18" s="171">
        <f>IF(ISERROR(VLOOKUP($B18,'Race 9'!$G$3:$I$78,3,FALSE)),0,VLOOKUP($B18,'Race 9'!$G$3:$I$78,3,FALSE))</f>
        <v>90</v>
      </c>
      <c r="N18" s="171">
        <f>IF(ISERROR(VLOOKUP($B18,'Race 10'!$G$3:$I$111,3,FALSE)),0,VLOOKUP($B18,'Race 10'!$G$3:$I$111,3,FALSE))</f>
        <v>89</v>
      </c>
      <c r="O18" s="260"/>
      <c r="P18" s="114">
        <v>2</v>
      </c>
    </row>
    <row r="19" spans="1:16" ht="15">
      <c r="A19" s="171">
        <v>5</v>
      </c>
      <c r="B19" s="170" t="s">
        <v>24</v>
      </c>
      <c r="C19" s="171">
        <f t="shared" si="0"/>
        <v>6</v>
      </c>
      <c r="D19" s="171">
        <f>SUM(LARGE(E19:N19,{1,2,3,4,5,6}))</f>
        <v>509</v>
      </c>
      <c r="E19" s="172">
        <f>IF(ISERROR(VLOOKUP(B19,'Race 1'!$H$3:$J$110,3,FALSE)),0,VLOOKUP(B19,'Race 1'!$H$3:$J$110,3,FALSE))</f>
        <v>84</v>
      </c>
      <c r="F19" s="172">
        <f>IF(ISERROR(VLOOKUP(B19,'Race 2'!$H$3:$J$111,3,FALSE)),0,VLOOKUP(B19,'Race 2'!$H$3:$J$111,3,FALSE))</f>
        <v>88</v>
      </c>
      <c r="G19" s="172">
        <f>IF(ISERROR(VLOOKUP(B19,'Race 3'!$G$3:$I$111,3,FALSE)),0,VLOOKUP(B19,'Race 3'!$G$3:$I$111,3,FALSE))</f>
        <v>0</v>
      </c>
      <c r="H19" s="172">
        <f>IF(ISERROR(VLOOKUP(B19,'Race 4'!$H$3:$J$95,3,FALSE)),0,VLOOKUP(B19,'Race 4'!$H$3:$J$95,3,FALSE))</f>
        <v>89</v>
      </c>
      <c r="I19" s="171">
        <f>IF(ISERROR(VLOOKUP(B19,'Race 5'!$G$3:$I$110,3,FALSE)),0,VLOOKUP(B19,'Race 5'!$G$3:$I$110,3,FALSE))</f>
        <v>0</v>
      </c>
      <c r="J19" s="171">
        <f>IF(ISERROR(VLOOKUP(B19,'Race 6'!$G$3:$I$111,3,FALSE)),0,VLOOKUP(B19,'Race 6'!$G$3:$I$111,3,FALSE))</f>
        <v>0</v>
      </c>
      <c r="K19" s="171">
        <f>IF(ISERROR(VLOOKUP($B19,'Race 7'!$G$3:$I$82,3,FALSE)),0,VLOOKUP($B19,'Race 7'!$G$3:$I$82,3,FALSE))</f>
        <v>72</v>
      </c>
      <c r="L19" s="171">
        <f>IF(ISERROR(VLOOKUP($B19,'Race 8'!$G$3:$I$82,3,FALSE)),0,VLOOKUP($B19,'Race 8'!$G$3:$I$82,3,FALSE))</f>
        <v>84</v>
      </c>
      <c r="M19" s="171">
        <f>IF(ISERROR(VLOOKUP($B19,'Race 9'!$G$3:$I$78,3,FALSE)),0,VLOOKUP($B19,'Race 9'!$G$3:$I$78,3,FALSE))</f>
        <v>0</v>
      </c>
      <c r="N19" s="171">
        <f>IF(ISERROR(VLOOKUP($B19,'Race 10'!$G$3:$I$111,3,FALSE)),0,VLOOKUP($B19,'Race 10'!$G$3:$I$111,3,FALSE))</f>
        <v>92</v>
      </c>
      <c r="O19" s="260"/>
      <c r="P19" s="114">
        <v>2</v>
      </c>
    </row>
    <row r="20" spans="1:16" ht="15">
      <c r="A20" s="171">
        <v>6</v>
      </c>
      <c r="B20" s="170" t="s">
        <v>23</v>
      </c>
      <c r="C20" s="171">
        <f t="shared" si="0"/>
        <v>5</v>
      </c>
      <c r="D20" s="171">
        <f>SUM(LARGE(E20:N20,{1,2,3,4,5,6}))</f>
        <v>412</v>
      </c>
      <c r="E20" s="172">
        <f>IF(ISERROR(VLOOKUP(B20,'Race 1'!$H$3:$J$110,3,FALSE)),0,VLOOKUP(B20,'Race 1'!$H$3:$J$110,3,FALSE))</f>
        <v>82</v>
      </c>
      <c r="F20" s="172">
        <f>IF(ISERROR(VLOOKUP(B20,'Race 2'!$H$3:$J$111,3,FALSE)),0,VLOOKUP(B20,'Race 2'!$H$3:$J$111,3,FALSE))</f>
        <v>83</v>
      </c>
      <c r="G20" s="172">
        <f>IF(ISERROR(VLOOKUP(B20,'Race 3'!$G$3:$I$111,3,FALSE)),0,VLOOKUP(B20,'Race 3'!$G$3:$I$111,3,FALSE))</f>
        <v>85</v>
      </c>
      <c r="H20" s="172">
        <f>IF(ISERROR(VLOOKUP(B20,'Race 4'!$H$3:$J$95,3,FALSE)),0,VLOOKUP(B20,'Race 4'!$H$3:$J$95,3,FALSE))</f>
        <v>0</v>
      </c>
      <c r="I20" s="171">
        <f>IF(ISERROR(VLOOKUP(B20,'Race 5'!$G$3:$I$110,3,FALSE)),0,VLOOKUP(B20,'Race 5'!$G$3:$I$110,3,FALSE))</f>
        <v>83</v>
      </c>
      <c r="J20" s="171">
        <f>IF(ISERROR(VLOOKUP(B20,'Race 6'!$G$3:$I$111,3,FALSE)),0,VLOOKUP(B20,'Race 6'!$G$3:$I$111,3,FALSE))</f>
        <v>79</v>
      </c>
      <c r="K20" s="171">
        <f>IF(ISERROR(VLOOKUP($B20,'Race 7'!$G$3:$I$82,3,FALSE)),0,VLOOKUP($B20,'Race 7'!$G$3:$I$82,3,FALSE))</f>
        <v>0</v>
      </c>
      <c r="L20" s="171">
        <f>IF(ISERROR(VLOOKUP($B20,'Race 8'!$G$3:$I$82,3,FALSE)),0,VLOOKUP($B20,'Race 8'!$G$3:$I$82,3,FALSE))</f>
        <v>0</v>
      </c>
      <c r="M20" s="171">
        <f>IF(ISERROR(VLOOKUP($B20,'Race 9'!$G$3:$I$78,3,FALSE)),0,VLOOKUP($B20,'Race 9'!$G$3:$I$78,3,FALSE))</f>
        <v>0</v>
      </c>
      <c r="N20" s="171">
        <f>IF(ISERROR(VLOOKUP($B20,'Race 10'!$G$3:$I$111,3,FALSE)),0,VLOOKUP($B20,'Race 10'!$G$3:$I$111,3,FALSE))</f>
        <v>0</v>
      </c>
      <c r="O20" s="260"/>
      <c r="P20" s="114">
        <v>2</v>
      </c>
    </row>
    <row r="21" spans="1:16" ht="15">
      <c r="A21" s="171">
        <v>7</v>
      </c>
      <c r="B21" s="170" t="s">
        <v>112</v>
      </c>
      <c r="C21" s="171">
        <f t="shared" si="0"/>
        <v>4</v>
      </c>
      <c r="D21" s="171">
        <f>SUM(LARGE(E21:N21,{1,2,3,4,5,6}))</f>
        <v>335</v>
      </c>
      <c r="E21" s="172">
        <f>IF(ISERROR(VLOOKUP(B21,'Race 1'!$H$3:$J$110,3,FALSE)),0,VLOOKUP(B21,'Race 1'!$H$3:$J$110,3,FALSE))</f>
        <v>87</v>
      </c>
      <c r="F21" s="172">
        <f>IF(ISERROR(VLOOKUP(B21,'Race 2'!$H$3:$J$111,3,FALSE)),0,VLOOKUP(B21,'Race 2'!$H$3:$J$111,3,FALSE))</f>
        <v>80</v>
      </c>
      <c r="G21" s="172">
        <f>IF(ISERROR(VLOOKUP(B21,'Race 3'!$G$3:$I$111,3,FALSE)),0,VLOOKUP(B21,'Race 3'!$G$3:$I$111,3,FALSE))</f>
        <v>80</v>
      </c>
      <c r="H21" s="172">
        <f>IF(ISERROR(VLOOKUP(B21,'Race 4'!$H$3:$J$95,3,FALSE)),0,VLOOKUP(B21,'Race 4'!$H$3:$J$95,3,FALSE))</f>
        <v>0</v>
      </c>
      <c r="I21" s="171">
        <f>IF(ISERROR(VLOOKUP(B21,'Race 5'!$G$3:$I$110,3,FALSE)),0,VLOOKUP(B21,'Race 5'!$G$3:$I$110,3,FALSE))</f>
        <v>0</v>
      </c>
      <c r="J21" s="171">
        <f>IF(ISERROR(VLOOKUP(B21,'Race 6'!$G$3:$I$111,3,FALSE)),0,VLOOKUP(B21,'Race 6'!$G$3:$I$111,3,FALSE))</f>
        <v>0</v>
      </c>
      <c r="K21" s="171">
        <f>IF(ISERROR(VLOOKUP($B21,'Race 7'!$G$3:$I$82,3,FALSE)),0,VLOOKUP($B21,'Race 7'!$G$3:$I$82,3,FALSE))</f>
        <v>88</v>
      </c>
      <c r="L21" s="171">
        <f>IF(ISERROR(VLOOKUP($B21,'Race 8'!$G$3:$I$82,3,FALSE)),0,VLOOKUP($B21,'Race 8'!$G$3:$I$82,3,FALSE))</f>
        <v>0</v>
      </c>
      <c r="M21" s="171">
        <f>IF(ISERROR(VLOOKUP($B21,'Race 9'!$G$3:$I$78,3,FALSE)),0,VLOOKUP($B21,'Race 9'!$G$3:$I$78,3,FALSE))</f>
        <v>0</v>
      </c>
      <c r="N21" s="171">
        <f>IF(ISERROR(VLOOKUP($B21,'Race 10'!$G$3:$I$111,3,FALSE)),0,VLOOKUP($B21,'Race 10'!$G$3:$I$111,3,FALSE))</f>
        <v>0</v>
      </c>
      <c r="O21" s="260"/>
      <c r="P21" s="114">
        <v>2</v>
      </c>
    </row>
    <row r="22" spans="1:16" ht="15">
      <c r="A22" s="171">
        <v>8</v>
      </c>
      <c r="B22" s="170" t="s">
        <v>25</v>
      </c>
      <c r="C22" s="171">
        <f t="shared" si="0"/>
        <v>3</v>
      </c>
      <c r="D22" s="171">
        <f>SUM(LARGE(E22:N22,{1,2,3,4,5,6}))</f>
        <v>252</v>
      </c>
      <c r="E22" s="172">
        <f>IF(ISERROR(VLOOKUP(B22,'Race 1'!$H$3:$J$110,3,FALSE)),0,VLOOKUP(B22,'Race 1'!$H$3:$J$110,3,FALSE))</f>
        <v>81</v>
      </c>
      <c r="F22" s="172">
        <f>IF(ISERROR(VLOOKUP(B22,'Race 2'!$H$3:$J$111,3,FALSE)),0,VLOOKUP(B22,'Race 2'!$H$3:$J$111,3,FALSE))</f>
        <v>0</v>
      </c>
      <c r="G22" s="172">
        <f>IF(ISERROR(VLOOKUP(B22,'Race 3'!$G$3:$I$111,3,FALSE)),0,VLOOKUP(B22,'Race 3'!$G$3:$I$111,3,FALSE))</f>
        <v>83</v>
      </c>
      <c r="H22" s="172">
        <f>IF(ISERROR(VLOOKUP(B22,'Race 4'!$H$3:$J$95,3,FALSE)),0,VLOOKUP(B22,'Race 4'!$H$3:$J$95,3,FALSE))</f>
        <v>0</v>
      </c>
      <c r="I22" s="171">
        <f>IF(ISERROR(VLOOKUP(B22,'Race 5'!$G$3:$I$110,3,FALSE)),0,VLOOKUP(B22,'Race 5'!$G$3:$I$110,3,FALSE))</f>
        <v>0</v>
      </c>
      <c r="J22" s="171">
        <f>IF(ISERROR(VLOOKUP(B22,'Race 6'!$G$3:$I$111,3,FALSE)),0,VLOOKUP(B22,'Race 6'!$G$3:$I$111,3,FALSE))</f>
        <v>0</v>
      </c>
      <c r="K22" s="171">
        <f>IF(ISERROR(VLOOKUP($B22,'Race 7'!$G$3:$I$82,3,FALSE)),0,VLOOKUP($B22,'Race 7'!$G$3:$I$82,3,FALSE))</f>
        <v>0</v>
      </c>
      <c r="L22" s="171">
        <f>IF(ISERROR(VLOOKUP($B22,'Race 8'!$G$3:$I$82,3,FALSE)),0,VLOOKUP($B22,'Race 8'!$G$3:$I$82,3,FALSE))</f>
        <v>88</v>
      </c>
      <c r="M22" s="171">
        <f>IF(ISERROR(VLOOKUP($B22,'Race 9'!$G$3:$I$78,3,FALSE)),0,VLOOKUP($B22,'Race 9'!$G$3:$I$78,3,FALSE))</f>
        <v>0</v>
      </c>
      <c r="N22" s="171">
        <f>IF(ISERROR(VLOOKUP($B22,'Race 10'!$G$3:$I$111,3,FALSE)),0,VLOOKUP($B22,'Race 10'!$G$3:$I$111,3,FALSE))</f>
        <v>0</v>
      </c>
      <c r="O22" s="260"/>
      <c r="P22" s="114">
        <v>2</v>
      </c>
    </row>
    <row r="23" spans="1:16" ht="15.75" thickBot="1">
      <c r="A23" s="171">
        <v>9</v>
      </c>
      <c r="B23" s="173" t="s">
        <v>50</v>
      </c>
      <c r="C23" s="171">
        <f t="shared" si="0"/>
        <v>1</v>
      </c>
      <c r="D23" s="171">
        <f>SUM(LARGE(E23:N23,{1,2,3,4,5,6}))</f>
        <v>94</v>
      </c>
      <c r="E23" s="172">
        <f>IF(ISERROR(VLOOKUP(B23,'Race 1'!$H$3:$J$110,3,FALSE)),0,VLOOKUP(B23,'Race 1'!$H$3:$J$110,3,FALSE))</f>
        <v>94</v>
      </c>
      <c r="F23" s="172">
        <f>IF(ISERROR(VLOOKUP(B23,'Race 2'!$H$3:$J$111,3,FALSE)),0,VLOOKUP(B23,'Race 2'!$H$3:$J$111,3,FALSE))</f>
        <v>0</v>
      </c>
      <c r="G23" s="172">
        <f>IF(ISERROR(VLOOKUP(B23,'Race 3'!$G$3:$I$111,3,FALSE)),0,VLOOKUP(B23,'Race 3'!$G$3:$I$111,3,FALSE))</f>
        <v>0</v>
      </c>
      <c r="H23" s="172">
        <f>IF(ISERROR(VLOOKUP(B23,'Race 4'!$H$3:$J$95,3,FALSE)),0,VLOOKUP(B23,'Race 4'!$H$3:$J$95,3,FALSE))</f>
        <v>0</v>
      </c>
      <c r="I23" s="171">
        <f>IF(ISERROR(VLOOKUP(B23,'Race 5'!$G$3:$I$110,3,FALSE)),0,VLOOKUP(B23,'Race 5'!$G$3:$I$110,3,FALSE))</f>
        <v>0</v>
      </c>
      <c r="J23" s="171">
        <f>IF(ISERROR(VLOOKUP(B23,'Race 6'!$G$3:$I$111,3,FALSE)),0,VLOOKUP(B23,'Race 6'!$G$3:$I$111,3,FALSE))</f>
        <v>0</v>
      </c>
      <c r="K23" s="171">
        <f>IF(ISERROR(VLOOKUP($B23,'Race 7'!$G$3:$I$82,3,FALSE)),0,VLOOKUP($B23,'Race 7'!$G$3:$I$82,3,FALSE))</f>
        <v>0</v>
      </c>
      <c r="L23" s="171">
        <f>IF(ISERROR(VLOOKUP($B23,'Race 8'!$G$3:$I$82,3,FALSE)),0,VLOOKUP($B23,'Race 8'!$G$3:$I$82,3,FALSE))</f>
        <v>0</v>
      </c>
      <c r="M23" s="171">
        <f>IF(ISERROR(VLOOKUP($B23,'Race 9'!$G$3:$I$78,3,FALSE)),0,VLOOKUP($B23,'Race 9'!$G$3:$I$78,3,FALSE))</f>
        <v>0</v>
      </c>
      <c r="N23" s="171">
        <f>IF(ISERROR(VLOOKUP($B23,'Race 10'!$G$3:$I$111,3,FALSE)),0,VLOOKUP($B23,'Race 10'!$G$3:$I$111,3,FALSE))</f>
        <v>0</v>
      </c>
      <c r="O23" s="260"/>
      <c r="P23" s="114">
        <v>2</v>
      </c>
    </row>
    <row r="24" spans="1:16" ht="12.75" customHeight="1">
      <c r="A24" s="261">
        <v>1</v>
      </c>
      <c r="B24" s="262" t="s">
        <v>70</v>
      </c>
      <c r="C24" s="263">
        <f t="shared" si="0"/>
        <v>7</v>
      </c>
      <c r="D24" s="263">
        <f>SUM(LARGE(E24:N24,{1,2,3,4,5,6}))</f>
        <v>580</v>
      </c>
      <c r="E24" s="168">
        <f>IF(ISERROR(VLOOKUP(B24,'Race 1'!$H$3:$J$110,3,FALSE)),0,VLOOKUP(B24,'Race 1'!$H$3:$J$110,3,FALSE))</f>
        <v>88</v>
      </c>
      <c r="F24" s="168">
        <f>IF(ISERROR(VLOOKUP(B24,'Race 2'!$H$3:$J$111,3,FALSE)),0,VLOOKUP(B24,'Race 2'!$H$3:$J$111,3,FALSE))</f>
        <v>0</v>
      </c>
      <c r="G24" s="168">
        <f>IF(ISERROR(VLOOKUP(B24,'Race 3'!$G$3:$I$111,3,FALSE)),0,VLOOKUP(B24,'Race 3'!$G$3:$I$111,3,FALSE))</f>
        <v>97</v>
      </c>
      <c r="H24" s="168">
        <f>IF(ISERROR(VLOOKUP(B24,'Race 4'!$H$3:$J$95,3,FALSE)),0,VLOOKUP(B24,'Race 4'!$H$3:$J$95,3,FALSE))</f>
        <v>98</v>
      </c>
      <c r="I24" s="167">
        <f>IF(ISERROR(VLOOKUP(B24,'Race 5'!$G$3:$I$110,3,FALSE)),0,VLOOKUP(B24,'Race 5'!$G$3:$I$110,3,FALSE))</f>
        <v>97</v>
      </c>
      <c r="J24" s="167">
        <f>IF(ISERROR(VLOOKUP(B24,'Race 6'!$G$3:$I$111,3,FALSE)),0,VLOOKUP(B24,'Race 6'!$G$3:$I$111,3,FALSE))</f>
        <v>94</v>
      </c>
      <c r="K24" s="167">
        <f>IF(ISERROR(VLOOKUP($B24,'Race 7'!$G$3:$I$82,3,FALSE)),0,VLOOKUP($B24,'Race 7'!$G$3:$I$82,3,FALSE))</f>
        <v>96</v>
      </c>
      <c r="L24" s="167">
        <f>IF(ISERROR(VLOOKUP($B24,'Race 8'!$G$3:$I$82,3,FALSE)),0,VLOOKUP($B24,'Race 8'!$G$3:$I$82,3,FALSE))</f>
        <v>0</v>
      </c>
      <c r="M24" s="167">
        <f>IF(ISERROR(VLOOKUP($B24,'Race 9'!$G$3:$I$78,3,FALSE)),0,VLOOKUP($B24,'Race 9'!$G$3:$I$78,3,FALSE))</f>
        <v>98</v>
      </c>
      <c r="N24" s="167">
        <f>IF(ISERROR(VLOOKUP($B24,'Race 10'!$G$3:$I$111,3,FALSE)),0,VLOOKUP($B24,'Race 10'!$G$3:$I$111,3,FALSE))</f>
        <v>0</v>
      </c>
      <c r="O24" s="259">
        <v>3</v>
      </c>
      <c r="P24" s="115">
        <v>3</v>
      </c>
    </row>
    <row r="25" spans="1:16" ht="12.75" customHeight="1">
      <c r="A25" s="264">
        <v>2</v>
      </c>
      <c r="B25" s="265" t="s">
        <v>98</v>
      </c>
      <c r="C25" s="266">
        <f t="shared" si="0"/>
        <v>8</v>
      </c>
      <c r="D25" s="266">
        <f>SUM(LARGE(E25:N25,{1,2,3,4,5,6}))</f>
        <v>554</v>
      </c>
      <c r="E25" s="172">
        <f>IF(ISERROR(VLOOKUP(B25,'Race 1'!$H$3:$J$110,3,FALSE)),0,VLOOKUP(B25,'Race 1'!$H$3:$J$110,3,FALSE))</f>
        <v>86</v>
      </c>
      <c r="F25" s="172">
        <f>IF(ISERROR(VLOOKUP(B25,'Race 2'!$H$3:$J$111,3,FALSE)),0,VLOOKUP(B25,'Race 2'!$H$3:$J$111,3,FALSE))</f>
        <v>92</v>
      </c>
      <c r="G25" s="172">
        <f>IF(ISERROR(VLOOKUP(B25,'Race 3'!$G$3:$I$111,3,FALSE)),0,VLOOKUP(B25,'Race 3'!$G$3:$I$111,3,FALSE))</f>
        <v>92</v>
      </c>
      <c r="H25" s="172">
        <f>IF(ISERROR(VLOOKUP(B25,'Race 4'!$H$3:$J$95,3,FALSE)),0,VLOOKUP(B25,'Race 4'!$H$3:$J$95,3,FALSE))</f>
        <v>93</v>
      </c>
      <c r="I25" s="171">
        <f>IF(ISERROR(VLOOKUP(B25,'Race 5'!$G$3:$I$110,3,FALSE)),0,VLOOKUP(B25,'Race 5'!$G$3:$I$110,3,FALSE))</f>
        <v>91</v>
      </c>
      <c r="J25" s="171">
        <f>IF(ISERROR(VLOOKUP(B25,'Race 6'!$G$3:$I$111,3,FALSE)),0,VLOOKUP(B25,'Race 6'!$G$3:$I$111,3,FALSE))</f>
        <v>89</v>
      </c>
      <c r="K25" s="171">
        <f>IF(ISERROR(VLOOKUP($B25,'Race 7'!$G$3:$I$82,3,FALSE)),0,VLOOKUP($B25,'Race 7'!$G$3:$I$82,3,FALSE))</f>
        <v>94</v>
      </c>
      <c r="L25" s="171">
        <f>IF(ISERROR(VLOOKUP($B25,'Race 8'!$G$3:$I$82,3,FALSE)),0,VLOOKUP($B25,'Race 8'!$G$3:$I$82,3,FALSE))</f>
        <v>92</v>
      </c>
      <c r="M25" s="171">
        <f>IF(ISERROR(VLOOKUP($B25,'Race 9'!$G$3:$I$78,3,FALSE)),0,VLOOKUP($B25,'Race 9'!$G$3:$I$78,3,FALSE))</f>
        <v>0</v>
      </c>
      <c r="N25" s="171">
        <f>IF(ISERROR(VLOOKUP($B25,'Race 10'!$G$3:$I$111,3,FALSE)),0,VLOOKUP($B25,'Race 10'!$G$3:$I$111,3,FALSE))</f>
        <v>0</v>
      </c>
      <c r="O25" s="260"/>
      <c r="P25" s="114">
        <v>3</v>
      </c>
    </row>
    <row r="26" spans="1:16" ht="12.75" customHeight="1">
      <c r="A26" s="267">
        <v>3</v>
      </c>
      <c r="B26" s="268" t="s">
        <v>104</v>
      </c>
      <c r="C26" s="267">
        <f t="shared" si="0"/>
        <v>8</v>
      </c>
      <c r="D26" s="267">
        <f>SUM(LARGE(E26:N26,{1,2,3,4,5,6}))</f>
        <v>553</v>
      </c>
      <c r="E26" s="172">
        <f>IF(ISERROR(VLOOKUP(B26,'Race 1'!$H$3:$J$110,3,FALSE)),0,VLOOKUP(B26,'Race 1'!$H$3:$J$110,3,FALSE))</f>
        <v>0</v>
      </c>
      <c r="F26" s="172">
        <f>IF(ISERROR(VLOOKUP(B26,'Race 2'!$H$3:$J$111,3,FALSE)),0,VLOOKUP(B26,'Race 2'!$H$3:$J$111,3,FALSE))</f>
        <v>86</v>
      </c>
      <c r="G26" s="172">
        <f>IF(ISERROR(VLOOKUP(B26,'Race 3'!$G$3:$I$111,3,FALSE)),0,VLOOKUP(B26,'Race 3'!$G$3:$I$111,3,FALSE))</f>
        <v>86</v>
      </c>
      <c r="H26" s="172">
        <f>IF(ISERROR(VLOOKUP(B26,'Race 4'!$H$3:$J$95,3,FALSE)),0,VLOOKUP(B26,'Race 4'!$H$3:$J$95,3,FALSE))</f>
        <v>91</v>
      </c>
      <c r="I26" s="171">
        <f>IF(ISERROR(VLOOKUP(B26,'Race 5'!$G$3:$I$110,3,FALSE)),0,VLOOKUP(B26,'Race 5'!$G$3:$I$110,3,FALSE))</f>
        <v>89</v>
      </c>
      <c r="J26" s="171">
        <f>IF(ISERROR(VLOOKUP(B26,'Race 6'!$G$3:$I$111,3,FALSE)),0,VLOOKUP(B26,'Race 6'!$G$3:$I$111,3,FALSE))</f>
        <v>0</v>
      </c>
      <c r="K26" s="171">
        <f>IF(ISERROR(VLOOKUP($B26,'Race 7'!$G$3:$I$82,3,FALSE)),0,VLOOKUP($B26,'Race 7'!$G$3:$I$82,3,FALSE))</f>
        <v>89</v>
      </c>
      <c r="L26" s="171">
        <f>IF(ISERROR(VLOOKUP($B26,'Race 8'!$G$3:$I$82,3,FALSE)),0,VLOOKUP($B26,'Race 8'!$G$3:$I$82,3,FALSE))</f>
        <v>94</v>
      </c>
      <c r="M26" s="171">
        <f>IF(ISERROR(VLOOKUP($B26,'Race 9'!$G$3:$I$78,3,FALSE)),0,VLOOKUP($B26,'Race 9'!$G$3:$I$78,3,FALSE))</f>
        <v>95</v>
      </c>
      <c r="N26" s="171">
        <f>IF(ISERROR(VLOOKUP($B26,'Race 10'!$G$3:$I$111,3,FALSE)),0,VLOOKUP($B26,'Race 10'!$G$3:$I$111,3,FALSE))</f>
        <v>95</v>
      </c>
      <c r="O26" s="260"/>
      <c r="P26" s="114">
        <v>3</v>
      </c>
    </row>
    <row r="27" spans="1:16" ht="12.75" customHeight="1">
      <c r="A27" s="171">
        <v>4</v>
      </c>
      <c r="B27" s="170" t="s">
        <v>93</v>
      </c>
      <c r="C27" s="171">
        <f t="shared" si="0"/>
        <v>7</v>
      </c>
      <c r="D27" s="171">
        <f>SUM(LARGE(E27:N27,{1,2,3,4,5,6}))</f>
        <v>549</v>
      </c>
      <c r="E27" s="172">
        <f>IF(ISERROR(VLOOKUP(B27,'Race 1'!$H$3:$J$110,3,FALSE)),0,VLOOKUP(B27,'Race 1'!$H$3:$J$110,3,FALSE))</f>
        <v>89</v>
      </c>
      <c r="F27" s="172">
        <f>IF(ISERROR(VLOOKUP(B27,'Race 2'!$H$3:$J$111,3,FALSE)),0,VLOOKUP(B27,'Race 2'!$H$3:$J$111,3,FALSE))</f>
        <v>91</v>
      </c>
      <c r="G27" s="172">
        <f>IF(ISERROR(VLOOKUP(B27,'Race 3'!$G$3:$I$111,3,FALSE)),0,VLOOKUP(B27,'Race 3'!$G$3:$I$111,3,FALSE))</f>
        <v>90</v>
      </c>
      <c r="H27" s="172">
        <f>IF(ISERROR(VLOOKUP(B27,'Race 4'!$H$3:$J$95,3,FALSE)),0,VLOOKUP(B27,'Race 4'!$H$3:$J$95,3,FALSE))</f>
        <v>0</v>
      </c>
      <c r="I27" s="171">
        <f>IF(ISERROR(VLOOKUP(B27,'Race 5'!$G$3:$I$110,3,FALSE)),0,VLOOKUP(B27,'Race 5'!$G$3:$I$110,3,FALSE))</f>
        <v>90</v>
      </c>
      <c r="J27" s="171">
        <f>IF(ISERROR(VLOOKUP(B27,'Race 6'!$G$3:$I$111,3,FALSE)),0,VLOOKUP(B27,'Race 6'!$G$3:$I$111,3,FALSE))</f>
        <v>0</v>
      </c>
      <c r="K27" s="171">
        <f>IF(ISERROR(VLOOKUP($B27,'Race 7'!$G$3:$I$82,3,FALSE)),0,VLOOKUP($B27,'Race 7'!$G$3:$I$82,3,FALSE))</f>
        <v>93</v>
      </c>
      <c r="L27" s="171">
        <f>IF(ISERROR(VLOOKUP($B27,'Race 8'!$G$3:$I$82,3,FALSE)),0,VLOOKUP($B27,'Race 8'!$G$3:$I$82,3,FALSE))</f>
        <v>0</v>
      </c>
      <c r="M27" s="171">
        <f>IF(ISERROR(VLOOKUP($B27,'Race 9'!$G$3:$I$78,3,FALSE)),0,VLOOKUP($B27,'Race 9'!$G$3:$I$78,3,FALSE))</f>
        <v>91</v>
      </c>
      <c r="N27" s="171">
        <f>IF(ISERROR(VLOOKUP($B27,'Race 10'!$G$3:$I$111,3,FALSE)),0,VLOOKUP($B27,'Race 10'!$G$3:$I$111,3,FALSE))</f>
        <v>94</v>
      </c>
      <c r="O27" s="260"/>
      <c r="P27" s="114">
        <v>3</v>
      </c>
    </row>
    <row r="28" spans="1:16" ht="12.75" customHeight="1">
      <c r="A28" s="169">
        <v>5</v>
      </c>
      <c r="B28" s="170" t="s">
        <v>90</v>
      </c>
      <c r="C28" s="171">
        <f t="shared" si="0"/>
        <v>9</v>
      </c>
      <c r="D28" s="171">
        <f>SUM(LARGE(E28:N28,{1,2,3,4,5,6}))</f>
        <v>541</v>
      </c>
      <c r="E28" s="172">
        <f>IF(ISERROR(VLOOKUP(B28,'Race 1'!$H$3:$J$110,3,FALSE)),0,VLOOKUP(B28,'Race 1'!$H$3:$J$110,3,FALSE))</f>
        <v>67</v>
      </c>
      <c r="F28" s="172">
        <f>IF(ISERROR(VLOOKUP(B28,'Race 2'!$H$3:$J$111,3,FALSE)),0,VLOOKUP(B28,'Race 2'!$H$3:$J$111,3,FALSE))</f>
        <v>84</v>
      </c>
      <c r="G28" s="172">
        <f>IF(ISERROR(VLOOKUP(B28,'Race 3'!$G$3:$I$111,3,FALSE)),0,VLOOKUP(B28,'Race 3'!$G$3:$I$111,3,FALSE))</f>
        <v>91</v>
      </c>
      <c r="H28" s="172">
        <f>IF(ISERROR(VLOOKUP(B28,'Race 4'!$H$3:$J$95,3,FALSE)),0,VLOOKUP(B28,'Race 4'!$H$3:$J$95,3,FALSE))</f>
        <v>90</v>
      </c>
      <c r="I28" s="171">
        <f>IF(ISERROR(VLOOKUP(B28,'Race 5'!$G$3:$I$110,3,FALSE)),0,VLOOKUP(B28,'Race 5'!$G$3:$I$110,3,FALSE))</f>
        <v>85</v>
      </c>
      <c r="J28" s="171">
        <f>IF(ISERROR(VLOOKUP(B28,'Race 6'!$G$3:$I$111,3,FALSE)),0,VLOOKUP(B28,'Race 6'!$G$3:$I$111,3,FALSE))</f>
        <v>86</v>
      </c>
      <c r="K28" s="171">
        <f>IF(ISERROR(VLOOKUP($B28,'Race 7'!$G$3:$I$82,3,FALSE)),0,VLOOKUP($B28,'Race 7'!$G$3:$I$82,3,FALSE))</f>
        <v>91</v>
      </c>
      <c r="L28" s="171">
        <f>IF(ISERROR(VLOOKUP($B28,'Race 8'!$G$3:$I$82,3,FALSE)),0,VLOOKUP($B28,'Race 8'!$G$3:$I$82,3,FALSE))</f>
        <v>91</v>
      </c>
      <c r="M28" s="171">
        <f>IF(ISERROR(VLOOKUP($B28,'Race 9'!$G$3:$I$78,3,FALSE)),0,VLOOKUP($B28,'Race 9'!$G$3:$I$78,3,FALSE))</f>
        <v>92</v>
      </c>
      <c r="N28" s="171">
        <f>IF(ISERROR(VLOOKUP($B28,'Race 10'!$G$3:$I$111,3,FALSE)),0,VLOOKUP($B28,'Race 10'!$G$3:$I$111,3,FALSE))</f>
        <v>0</v>
      </c>
      <c r="O28" s="260"/>
      <c r="P28" s="114">
        <v>3</v>
      </c>
    </row>
    <row r="29" spans="1:16" ht="12.75" customHeight="1">
      <c r="A29" s="169">
        <v>6</v>
      </c>
      <c r="B29" s="170" t="s">
        <v>42</v>
      </c>
      <c r="C29" s="171">
        <f t="shared" si="0"/>
        <v>8</v>
      </c>
      <c r="D29" s="171">
        <f>SUM(LARGE(E29:N29,{1,2,3,4,5,6}))</f>
        <v>527</v>
      </c>
      <c r="E29" s="172">
        <f>IF(ISERROR(VLOOKUP(B29,'Race 1'!$H$3:$J$110,3,FALSE)),0,VLOOKUP(B29,'Race 1'!$H$3:$J$110,3,FALSE))</f>
        <v>78</v>
      </c>
      <c r="F29" s="172">
        <f>IF(ISERROR(VLOOKUP(B29,'Race 2'!$H$3:$J$111,3,FALSE)),0,VLOOKUP(B29,'Race 2'!$H$3:$J$111,3,FALSE))</f>
        <v>82</v>
      </c>
      <c r="G29" s="172">
        <f>IF(ISERROR(VLOOKUP(B29,'Race 3'!$G$3:$I$111,3,FALSE)),0,VLOOKUP(B29,'Race 3'!$G$3:$I$111,3,FALSE))</f>
        <v>87</v>
      </c>
      <c r="H29" s="172">
        <f>IF(ISERROR(VLOOKUP(B29,'Race 4'!$H$3:$J$95,3,FALSE)),0,VLOOKUP(B29,'Race 4'!$H$3:$J$95,3,FALSE))</f>
        <v>88</v>
      </c>
      <c r="I29" s="171">
        <f>IF(ISERROR(VLOOKUP(B29,'Race 5'!$G$3:$I$110,3,FALSE)),0,VLOOKUP(B29,'Race 5'!$G$3:$I$110,3,FALSE))</f>
        <v>86</v>
      </c>
      <c r="J29" s="171">
        <f>IF(ISERROR(VLOOKUP(B29,'Race 6'!$G$3:$I$111,3,FALSE)),0,VLOOKUP(B29,'Race 6'!$G$3:$I$111,3,FALSE))</f>
        <v>0</v>
      </c>
      <c r="K29" s="171">
        <f>IF(ISERROR(VLOOKUP($B29,'Race 7'!$G$3:$I$82,3,FALSE)),0,VLOOKUP($B29,'Race 7'!$G$3:$I$82,3,FALSE))</f>
        <v>92</v>
      </c>
      <c r="L29" s="171">
        <f>IF(ISERROR(VLOOKUP($B29,'Race 8'!$G$3:$I$82,3,FALSE)),0,VLOOKUP($B29,'Race 8'!$G$3:$I$82,3,FALSE))</f>
        <v>0</v>
      </c>
      <c r="M29" s="171">
        <f>IF(ISERROR(VLOOKUP($B29,'Race 9'!$G$3:$I$78,3,FALSE)),0,VLOOKUP($B29,'Race 9'!$G$3:$I$78,3,FALSE))</f>
        <v>88</v>
      </c>
      <c r="N29" s="171">
        <f>IF(ISERROR(VLOOKUP($B29,'Race 10'!$G$3:$I$111,3,FALSE)),0,VLOOKUP($B29,'Race 10'!$G$3:$I$111,3,FALSE))</f>
        <v>86</v>
      </c>
      <c r="O29" s="260"/>
      <c r="P29" s="114">
        <v>3</v>
      </c>
    </row>
    <row r="30" spans="1:16" ht="12.75" customHeight="1">
      <c r="A30" s="169">
        <v>7</v>
      </c>
      <c r="B30" s="170" t="s">
        <v>84</v>
      </c>
      <c r="C30" s="171">
        <f t="shared" si="0"/>
        <v>6</v>
      </c>
      <c r="D30" s="171">
        <f>SUM(LARGE(E30:N30,{1,2,3,4,5,6}))</f>
        <v>507</v>
      </c>
      <c r="E30" s="172">
        <f>IF(ISERROR(VLOOKUP(B30,'Race 1'!$H$3:$J$110,3,FALSE)),0,VLOOKUP(B30,'Race 1'!$H$3:$J$110,3,FALSE))</f>
        <v>0</v>
      </c>
      <c r="F30" s="172">
        <f>IF(ISERROR(VLOOKUP(B30,'Race 2'!$H$3:$J$111,3,FALSE)),0,VLOOKUP(B30,'Race 2'!$H$3:$J$111,3,FALSE))</f>
        <v>78</v>
      </c>
      <c r="G30" s="172">
        <f>IF(ISERROR(VLOOKUP(B30,'Race 3'!$G$3:$I$111,3,FALSE)),0,VLOOKUP(B30,'Race 3'!$G$3:$I$111,3,FALSE))</f>
        <v>0</v>
      </c>
      <c r="H30" s="172">
        <f>IF(ISERROR(VLOOKUP(B30,'Race 4'!$H$3:$J$95,3,FALSE)),0,VLOOKUP(B30,'Race 4'!$H$3:$J$95,3,FALSE))</f>
        <v>0</v>
      </c>
      <c r="I30" s="171">
        <f>IF(ISERROR(VLOOKUP(B30,'Race 5'!$G$3:$I$110,3,FALSE)),0,VLOOKUP(B30,'Race 5'!$G$3:$I$110,3,FALSE))</f>
        <v>78</v>
      </c>
      <c r="J30" s="171">
        <f>IF(ISERROR(VLOOKUP(B30,'Race 6'!$G$3:$I$111,3,FALSE)),0,VLOOKUP(B30,'Race 6'!$G$3:$I$111,3,FALSE))</f>
        <v>87</v>
      </c>
      <c r="K30" s="171">
        <f>IF(ISERROR(VLOOKUP($B30,'Race 7'!$G$3:$I$82,3,FALSE)),0,VLOOKUP($B30,'Race 7'!$G$3:$I$82,3,FALSE))</f>
        <v>90</v>
      </c>
      <c r="L30" s="171">
        <f>IF(ISERROR(VLOOKUP($B30,'Race 8'!$G$3:$I$82,3,FALSE)),0,VLOOKUP($B30,'Race 8'!$G$3:$I$82,3,FALSE))</f>
        <v>86</v>
      </c>
      <c r="M30" s="171">
        <f>IF(ISERROR(VLOOKUP($B30,'Race 9'!$G$3:$I$78,3,FALSE)),0,VLOOKUP($B30,'Race 9'!$G$3:$I$78,3,FALSE))</f>
        <v>0</v>
      </c>
      <c r="N30" s="171">
        <f>IF(ISERROR(VLOOKUP($B30,'Race 10'!$G$3:$I$111,3,FALSE)),0,VLOOKUP($B30,'Race 10'!$G$3:$I$111,3,FALSE))</f>
        <v>88</v>
      </c>
      <c r="O30" s="260"/>
      <c r="P30" s="114">
        <v>3</v>
      </c>
    </row>
    <row r="31" spans="1:16" ht="12.75" customHeight="1">
      <c r="A31" s="169">
        <v>8</v>
      </c>
      <c r="B31" s="170" t="s">
        <v>41</v>
      </c>
      <c r="C31" s="171">
        <f t="shared" si="0"/>
        <v>10</v>
      </c>
      <c r="D31" s="171">
        <f>SUM(LARGE(E31:N31,{1,2,3,4,5,6}))</f>
        <v>497</v>
      </c>
      <c r="E31" s="172">
        <f>IF(ISERROR(VLOOKUP(B31,'Race 1'!$H$3:$J$110,3,FALSE)),0,VLOOKUP(B31,'Race 1'!$H$3:$J$110,3,FALSE))</f>
        <v>75</v>
      </c>
      <c r="F31" s="172">
        <f>IF(ISERROR(VLOOKUP(B31,'Race 2'!$H$3:$J$111,3,FALSE)),0,VLOOKUP(B31,'Race 2'!$H$3:$J$111,3,FALSE))</f>
        <v>74</v>
      </c>
      <c r="G31" s="172">
        <f>IF(ISERROR(VLOOKUP(B31,'Race 3'!$G$3:$I$111,3,FALSE)),0,VLOOKUP(B31,'Race 3'!$G$3:$I$111,3,FALSE))</f>
        <v>77</v>
      </c>
      <c r="H31" s="172">
        <f>IF(ISERROR(VLOOKUP(B31,'Race 4'!$H$3:$J$95,3,FALSE)),0,VLOOKUP(B31,'Race 4'!$H$3:$J$95,3,FALSE))</f>
        <v>84</v>
      </c>
      <c r="I31" s="171">
        <f>IF(ISERROR(VLOOKUP(B31,'Race 5'!$G$3:$I$110,3,FALSE)),0,VLOOKUP(B31,'Race 5'!$G$3:$I$110,3,FALSE))</f>
        <v>64</v>
      </c>
      <c r="J31" s="171">
        <f>IF(ISERROR(VLOOKUP(B31,'Race 6'!$G$3:$I$111,3,FALSE)),0,VLOOKUP(B31,'Race 6'!$G$3:$I$111,3,FALSE))</f>
        <v>85</v>
      </c>
      <c r="K31" s="171">
        <f>IF(ISERROR(VLOOKUP($B31,'Race 7'!$G$3:$I$82,3,FALSE)),0,VLOOKUP($B31,'Race 7'!$G$3:$I$82,3,FALSE))</f>
        <v>85</v>
      </c>
      <c r="L31" s="171">
        <f>IF(ISERROR(VLOOKUP($B31,'Race 8'!$G$3:$I$82,3,FALSE)),0,VLOOKUP($B31,'Race 8'!$G$3:$I$82,3,FALSE))</f>
        <v>82</v>
      </c>
      <c r="M31" s="171">
        <f>IF(ISERROR(VLOOKUP($B31,'Race 9'!$G$3:$I$78,3,FALSE)),0,VLOOKUP($B31,'Race 9'!$G$3:$I$78,3,FALSE))</f>
        <v>83</v>
      </c>
      <c r="N31" s="171">
        <f>IF(ISERROR(VLOOKUP($B31,'Race 10'!$G$3:$I$111,3,FALSE)),0,VLOOKUP($B31,'Race 10'!$G$3:$I$111,3,FALSE))</f>
        <v>78</v>
      </c>
      <c r="O31" s="260"/>
      <c r="P31" s="114">
        <v>3</v>
      </c>
    </row>
    <row r="32" spans="1:16" ht="12.75" customHeight="1">
      <c r="A32" s="169">
        <v>9</v>
      </c>
      <c r="B32" s="170" t="s">
        <v>85</v>
      </c>
      <c r="C32" s="171">
        <f t="shared" si="0"/>
        <v>5</v>
      </c>
      <c r="D32" s="171">
        <f>SUM(LARGE(E32:N32,{1,2,3,4,5,6}))</f>
        <v>444</v>
      </c>
      <c r="E32" s="172">
        <f>IF(ISERROR(VLOOKUP(B32,'Race 1'!$H$3:$J$110,3,FALSE)),0,VLOOKUP(B32,'Race 1'!$H$3:$J$110,3,FALSE))</f>
        <v>80</v>
      </c>
      <c r="F32" s="172">
        <f>IF(ISERROR(VLOOKUP(B32,'Race 2'!$H$3:$J$111,3,FALSE)),0,VLOOKUP(B32,'Race 2'!$H$3:$J$111,3,FALSE))</f>
        <v>89</v>
      </c>
      <c r="G32" s="172">
        <f>IF(ISERROR(VLOOKUP(B32,'Race 3'!$G$3:$I$111,3,FALSE)),0,VLOOKUP(B32,'Race 3'!$G$3:$I$111,3,FALSE))</f>
        <v>88</v>
      </c>
      <c r="H32" s="172">
        <f>IF(ISERROR(VLOOKUP(B32,'Race 4'!$H$3:$J$95,3,FALSE)),0,VLOOKUP(B32,'Race 4'!$H$3:$J$95,3,FALSE))</f>
        <v>95</v>
      </c>
      <c r="I32" s="171">
        <f>IF(ISERROR(VLOOKUP(B32,'Race 5'!$G$3:$I$110,3,FALSE)),0,VLOOKUP(B32,'Race 5'!$G$3:$I$110,3,FALSE))</f>
        <v>92</v>
      </c>
      <c r="J32" s="171">
        <f>IF(ISERROR(VLOOKUP(B32,'Race 6'!$G$3:$I$111,3,FALSE)),0,VLOOKUP(B32,'Race 6'!$G$3:$I$111,3,FALSE))</f>
        <v>0</v>
      </c>
      <c r="K32" s="171">
        <f>IF(ISERROR(VLOOKUP($B32,'Race 7'!$G$3:$I$82,3,FALSE)),0,VLOOKUP($B32,'Race 7'!$G$3:$I$82,3,FALSE))</f>
        <v>0</v>
      </c>
      <c r="L32" s="171">
        <f>IF(ISERROR(VLOOKUP($B32,'Race 8'!$G$3:$I$82,3,FALSE)),0,VLOOKUP($B32,'Race 8'!$G$3:$I$82,3,FALSE))</f>
        <v>0</v>
      </c>
      <c r="M32" s="171">
        <f>IF(ISERROR(VLOOKUP($B32,'Race 9'!$G$3:$I$78,3,FALSE)),0,VLOOKUP($B32,'Race 9'!$G$3:$I$78,3,FALSE))</f>
        <v>0</v>
      </c>
      <c r="N32" s="171">
        <f>IF(ISERROR(VLOOKUP($B32,'Race 10'!$G$3:$I$111,3,FALSE)),0,VLOOKUP($B32,'Race 10'!$G$3:$I$111,3,FALSE))</f>
        <v>0</v>
      </c>
      <c r="O32" s="260"/>
      <c r="P32" s="114">
        <v>3</v>
      </c>
    </row>
    <row r="33" spans="1:16" ht="12.75" customHeight="1">
      <c r="A33" s="169">
        <v>10</v>
      </c>
      <c r="B33" s="170" t="s">
        <v>16</v>
      </c>
      <c r="C33" s="171">
        <f t="shared" si="0"/>
        <v>5</v>
      </c>
      <c r="D33" s="171">
        <f>SUM(LARGE(E33:N33,{1,2,3,4,5,6}))</f>
        <v>384</v>
      </c>
      <c r="E33" s="172">
        <f>IF(ISERROR(VLOOKUP(B33,'Race 1'!$H$3:$J$110,3,FALSE)),0,VLOOKUP(B33,'Race 1'!$H$3:$J$110,3,FALSE))</f>
        <v>58</v>
      </c>
      <c r="F33" s="172">
        <f>IF(ISERROR(VLOOKUP(B33,'Race 2'!$H$3:$J$111,3,FALSE)),0,VLOOKUP(B33,'Race 2'!$H$3:$J$111,3,FALSE))</f>
        <v>75</v>
      </c>
      <c r="G33" s="172">
        <f>IF(ISERROR(VLOOKUP(B33,'Race 3'!$G$3:$I$111,3,FALSE)),0,VLOOKUP(B33,'Race 3'!$G$3:$I$111,3,FALSE))</f>
        <v>81</v>
      </c>
      <c r="H33" s="172">
        <f>IF(ISERROR(VLOOKUP(B33,'Race 4'!$H$3:$J$95,3,FALSE)),0,VLOOKUP(B33,'Race 4'!$H$3:$J$95,3,FALSE))</f>
        <v>87</v>
      </c>
      <c r="I33" s="171">
        <f>IF(ISERROR(VLOOKUP(B33,'Race 5'!$G$3:$I$110,3,FALSE)),0,VLOOKUP(B33,'Race 5'!$G$3:$I$110,3,FALSE))</f>
        <v>0</v>
      </c>
      <c r="J33" s="171">
        <f>IF(ISERROR(VLOOKUP(B33,'Race 6'!$G$3:$I$111,3,FALSE)),0,VLOOKUP(B33,'Race 6'!$G$3:$I$111,3,FALSE))</f>
        <v>0</v>
      </c>
      <c r="K33" s="171">
        <f>IF(ISERROR(VLOOKUP($B33,'Race 7'!$G$3:$I$82,3,FALSE)),0,VLOOKUP($B33,'Race 7'!$G$3:$I$82,3,FALSE))</f>
        <v>83</v>
      </c>
      <c r="L33" s="171">
        <f>IF(ISERROR(VLOOKUP($B33,'Race 8'!$G$3:$I$82,3,FALSE)),0,VLOOKUP($B33,'Race 8'!$G$3:$I$82,3,FALSE))</f>
        <v>0</v>
      </c>
      <c r="M33" s="171">
        <f>IF(ISERROR(VLOOKUP($B33,'Race 9'!$G$3:$I$78,3,FALSE)),0,VLOOKUP($B33,'Race 9'!$G$3:$I$78,3,FALSE))</f>
        <v>0</v>
      </c>
      <c r="N33" s="171">
        <f>IF(ISERROR(VLOOKUP($B33,'Race 10'!$G$3:$I$111,3,FALSE)),0,VLOOKUP($B33,'Race 10'!$G$3:$I$111,3,FALSE))</f>
        <v>0</v>
      </c>
      <c r="O33" s="260"/>
      <c r="P33" s="114">
        <v>3</v>
      </c>
    </row>
    <row r="34" spans="1:16" ht="12.75" customHeight="1">
      <c r="A34" s="169">
        <v>11</v>
      </c>
      <c r="B34" s="170" t="s">
        <v>130</v>
      </c>
      <c r="C34" s="171">
        <f t="shared" si="0"/>
        <v>3</v>
      </c>
      <c r="D34" s="171">
        <f>SUM(LARGE(E34:N34,{1,2,3,4,5,6}))</f>
        <v>264</v>
      </c>
      <c r="E34" s="172">
        <f>IF(ISERROR(VLOOKUP(B34,'Race 1'!$H$3:$J$110,3,FALSE)),0,VLOOKUP(B34,'Race 1'!$H$3:$J$110,3,FALSE))</f>
        <v>0</v>
      </c>
      <c r="F34" s="172">
        <f>IF(ISERROR(VLOOKUP(B34,'Race 2'!$H$3:$J$111,3,FALSE)),0,VLOOKUP(B34,'Race 2'!$H$3:$J$111,3,FALSE))</f>
        <v>81</v>
      </c>
      <c r="G34" s="172">
        <f>IF(ISERROR(VLOOKUP(B34,'Race 3'!$G$3:$I$111,3,FALSE)),0,VLOOKUP(B34,'Race 3'!$G$3:$I$111,3,FALSE))</f>
        <v>0</v>
      </c>
      <c r="H34" s="172">
        <f>IF(ISERROR(VLOOKUP(B34,'Race 4'!$H$3:$J$95,3,FALSE)),0,VLOOKUP(B34,'Race 4'!$H$3:$J$95,3,FALSE))</f>
        <v>0</v>
      </c>
      <c r="I34" s="171">
        <f>IF(ISERROR(VLOOKUP(B34,'Race 5'!$G$3:$I$110,3,FALSE)),0,VLOOKUP(B34,'Race 5'!$G$3:$I$110,3,FALSE))</f>
        <v>0</v>
      </c>
      <c r="J34" s="171">
        <f>IF(ISERROR(VLOOKUP(B34,'Race 6'!$G$3:$I$111,3,FALSE)),0,VLOOKUP(B34,'Race 6'!$G$3:$I$111,3,FALSE))</f>
        <v>88</v>
      </c>
      <c r="K34" s="171">
        <f>IF(ISERROR(VLOOKUP($B34,'Race 7'!$G$3:$I$82,3,FALSE)),0,VLOOKUP($B34,'Race 7'!$G$3:$I$82,3,FALSE))</f>
        <v>95</v>
      </c>
      <c r="L34" s="171">
        <f>IF(ISERROR(VLOOKUP($B34,'Race 8'!$G$3:$I$82,3,FALSE)),0,VLOOKUP($B34,'Race 8'!$G$3:$I$82,3,FALSE))</f>
        <v>0</v>
      </c>
      <c r="M34" s="171">
        <f>IF(ISERROR(VLOOKUP($B34,'Race 9'!$G$3:$I$78,3,FALSE)),0,VLOOKUP($B34,'Race 9'!$G$3:$I$78,3,FALSE))</f>
        <v>0</v>
      </c>
      <c r="N34" s="171">
        <f>IF(ISERROR(VLOOKUP($B34,'Race 10'!$G$3:$I$111,3,FALSE)),0,VLOOKUP($B34,'Race 10'!$G$3:$I$111,3,FALSE))</f>
        <v>0</v>
      </c>
      <c r="O34" s="260"/>
      <c r="P34" s="114">
        <v>3</v>
      </c>
    </row>
    <row r="35" spans="1:16" ht="12.75" customHeight="1">
      <c r="A35" s="169">
        <v>12</v>
      </c>
      <c r="B35" s="170" t="s">
        <v>119</v>
      </c>
      <c r="C35" s="171">
        <f aca="true" t="shared" si="1" ref="C35:C66">COUNTIF(E35:N35,"&gt;0")</f>
        <v>3</v>
      </c>
      <c r="D35" s="171">
        <f>SUM(LARGE(E35:N35,{1,2,3,4,5,6}))</f>
        <v>260</v>
      </c>
      <c r="E35" s="172">
        <f>IF(ISERROR(VLOOKUP(B35,'Race 1'!$H$3:$J$110,3,FALSE)),0,VLOOKUP(B35,'Race 1'!$H$3:$J$110,3,FALSE))</f>
        <v>0</v>
      </c>
      <c r="F35" s="172">
        <f>IF(ISERROR(VLOOKUP(B35,'Race 2'!$H$3:$J$111,3,FALSE)),0,VLOOKUP(B35,'Race 2'!$H$3:$J$111,3,FALSE))</f>
        <v>85</v>
      </c>
      <c r="G35" s="172">
        <f>IF(ISERROR(VLOOKUP(B35,'Race 3'!$G$3:$I$111,3,FALSE)),0,VLOOKUP(B35,'Race 3'!$G$3:$I$111,3,FALSE))</f>
        <v>0</v>
      </c>
      <c r="H35" s="172">
        <f>IF(ISERROR(VLOOKUP(B35,'Race 4'!$H$3:$J$95,3,FALSE)),0,VLOOKUP(B35,'Race 4'!$H$3:$J$95,3,FALSE))</f>
        <v>0</v>
      </c>
      <c r="I35" s="171">
        <f>IF(ISERROR(VLOOKUP(B35,'Race 5'!$G$3:$I$110,3,FALSE)),0,VLOOKUP(B35,'Race 5'!$G$3:$I$110,3,FALSE))</f>
        <v>84</v>
      </c>
      <c r="J35" s="171">
        <f>IF(ISERROR(VLOOKUP(B35,'Race 6'!$G$3:$I$111,3,FALSE)),0,VLOOKUP(B35,'Race 6'!$G$3:$I$111,3,FALSE))</f>
        <v>0</v>
      </c>
      <c r="K35" s="171">
        <f>IF(ISERROR(VLOOKUP($B35,'Race 7'!$G$3:$I$82,3,FALSE)),0,VLOOKUP($B35,'Race 7'!$G$3:$I$82,3,FALSE))</f>
        <v>0</v>
      </c>
      <c r="L35" s="171">
        <f>IF(ISERROR(VLOOKUP($B35,'Race 8'!$G$3:$I$82,3,FALSE)),0,VLOOKUP($B35,'Race 8'!$G$3:$I$82,3,FALSE))</f>
        <v>0</v>
      </c>
      <c r="M35" s="171">
        <f>IF(ISERROR(VLOOKUP($B35,'Race 9'!$G$3:$I$78,3,FALSE)),0,VLOOKUP($B35,'Race 9'!$G$3:$I$78,3,FALSE))</f>
        <v>0</v>
      </c>
      <c r="N35" s="171">
        <f>IF(ISERROR(VLOOKUP($B35,'Race 10'!$G$3:$I$111,3,FALSE)),0,VLOOKUP($B35,'Race 10'!$G$3:$I$111,3,FALSE))</f>
        <v>91</v>
      </c>
      <c r="O35" s="260"/>
      <c r="P35" s="114">
        <v>3</v>
      </c>
    </row>
    <row r="36" spans="1:16" ht="12.75" customHeight="1">
      <c r="A36" s="169">
        <v>13</v>
      </c>
      <c r="B36" s="170" t="s">
        <v>219</v>
      </c>
      <c r="C36" s="171">
        <f t="shared" si="1"/>
        <v>2</v>
      </c>
      <c r="D36" s="171">
        <f>SUM(LARGE(E36:N36,{1,2,3,4,5,6}))</f>
        <v>186</v>
      </c>
      <c r="E36" s="172">
        <f>IF(ISERROR(VLOOKUP(B36,'Race 1'!$H$3:$J$110,3,FALSE)),0,VLOOKUP(B36,'Race 1'!$H$3:$J$110,3,FALSE))</f>
        <v>0</v>
      </c>
      <c r="F36" s="172">
        <f>IF(ISERROR(VLOOKUP(B36,'Race 2'!$H$3:$J$111,3,FALSE)),0,VLOOKUP(B36,'Race 2'!$H$3:$J$111,3,FALSE))</f>
        <v>0</v>
      </c>
      <c r="G36" s="172">
        <f>IF(ISERROR(VLOOKUP(B36,'Race 3'!$G$3:$I$111,3,FALSE)),0,VLOOKUP(B36,'Race 3'!$G$3:$I$111,3,FALSE))</f>
        <v>0</v>
      </c>
      <c r="H36" s="172">
        <f>IF(ISERROR(VLOOKUP(B36,'Race 4'!$H$3:$J$95,3,FALSE)),0,VLOOKUP(B36,'Race 4'!$H$3:$J$95,3,FALSE))</f>
        <v>0</v>
      </c>
      <c r="I36" s="171">
        <f>IF(ISERROR(VLOOKUP(B36,'Race 5'!$G$3:$I$110,3,FALSE)),0,VLOOKUP(B36,'Race 5'!$G$3:$I$110,3,FALSE))</f>
        <v>0</v>
      </c>
      <c r="J36" s="171">
        <f>IF(ISERROR(VLOOKUP(B36,'Race 6'!$G$3:$I$111,3,FALSE)),0,VLOOKUP(B36,'Race 6'!$G$3:$I$111,3,FALSE))</f>
        <v>0</v>
      </c>
      <c r="K36" s="171">
        <f>IF(ISERROR(VLOOKUP($B36,'Race 7'!$G$3:$I$82,3,FALSE)),0,VLOOKUP($B36,'Race 7'!$G$3:$I$82,3,FALSE))</f>
        <v>0</v>
      </c>
      <c r="L36" s="171">
        <f>IF(ISERROR(VLOOKUP($B36,'Race 8'!$G$3:$I$82,3,FALSE)),0,VLOOKUP($B36,'Race 8'!$G$3:$I$82,3,FALSE))</f>
        <v>0</v>
      </c>
      <c r="M36" s="171">
        <f>IF(ISERROR(VLOOKUP($B36,'Race 9'!$G$3:$I$78,3,FALSE)),0,VLOOKUP($B36,'Race 9'!$G$3:$I$78,3,FALSE))</f>
        <v>93</v>
      </c>
      <c r="N36" s="171">
        <f>IF(ISERROR(VLOOKUP($B36,'Race 10'!$G$3:$I$111,3,FALSE)),0,VLOOKUP($B36,'Race 10'!$G$3:$I$111,3,FALSE))</f>
        <v>93</v>
      </c>
      <c r="O36" s="260"/>
      <c r="P36" s="114">
        <v>3</v>
      </c>
    </row>
    <row r="37" spans="1:16" ht="12.75" customHeight="1">
      <c r="A37" s="169">
        <v>14</v>
      </c>
      <c r="B37" s="170" t="s">
        <v>40</v>
      </c>
      <c r="C37" s="171">
        <f t="shared" si="1"/>
        <v>2</v>
      </c>
      <c r="D37" s="171">
        <f>SUM(LARGE(E37:N37,{1,2,3,4,5,6}))</f>
        <v>162</v>
      </c>
      <c r="E37" s="172">
        <f>IF(ISERROR(VLOOKUP(B37,'Race 1'!$H$3:$J$110,3,FALSE)),0,VLOOKUP(B37,'Race 1'!$H$3:$J$110,3,FALSE))</f>
        <v>0</v>
      </c>
      <c r="F37" s="172">
        <f>IF(ISERROR(VLOOKUP(B37,'Race 2'!$H$3:$J$111,3,FALSE)),0,VLOOKUP(B37,'Race 2'!$H$3:$J$111,3,FALSE))</f>
        <v>0</v>
      </c>
      <c r="G37" s="172">
        <f>IF(ISERROR(VLOOKUP(B37,'Race 3'!$G$3:$I$111,3,FALSE)),0,VLOOKUP(B37,'Race 3'!$G$3:$I$111,3,FALSE))</f>
        <v>0</v>
      </c>
      <c r="H37" s="172">
        <f>IF(ISERROR(VLOOKUP(B37,'Race 4'!$H$3:$J$95,3,FALSE)),0,VLOOKUP(B37,'Race 4'!$H$3:$J$95,3,FALSE))</f>
        <v>0</v>
      </c>
      <c r="I37" s="171">
        <f>IF(ISERROR(VLOOKUP(B37,'Race 5'!$G$3:$I$110,3,FALSE)),0,VLOOKUP(B37,'Race 5'!$G$3:$I$110,3,FALSE))</f>
        <v>0</v>
      </c>
      <c r="J37" s="171">
        <f>IF(ISERROR(VLOOKUP(B37,'Race 6'!$G$3:$I$111,3,FALSE)),0,VLOOKUP(B37,'Race 6'!$G$3:$I$111,3,FALSE))</f>
        <v>0</v>
      </c>
      <c r="K37" s="171">
        <f>IF(ISERROR(VLOOKUP($B37,'Race 7'!$G$3:$I$82,3,FALSE)),0,VLOOKUP($B37,'Race 7'!$G$3:$I$82,3,FALSE))</f>
        <v>77</v>
      </c>
      <c r="L37" s="171">
        <f>IF(ISERROR(VLOOKUP($B37,'Race 8'!$G$3:$I$82,3,FALSE)),0,VLOOKUP($B37,'Race 8'!$G$3:$I$82,3,FALSE))</f>
        <v>85</v>
      </c>
      <c r="M37" s="171">
        <f>IF(ISERROR(VLOOKUP($B37,'Race 9'!$G$3:$I$78,3,FALSE)),0,VLOOKUP($B37,'Race 9'!$G$3:$I$78,3,FALSE))</f>
        <v>0</v>
      </c>
      <c r="N37" s="171">
        <f>IF(ISERROR(VLOOKUP($B37,'Race 10'!$G$3:$I$111,3,FALSE)),0,VLOOKUP($B37,'Race 10'!$G$3:$I$111,3,FALSE))</f>
        <v>0</v>
      </c>
      <c r="O37" s="260"/>
      <c r="P37" s="114">
        <v>3</v>
      </c>
    </row>
    <row r="38" spans="1:16" ht="12.75" customHeight="1">
      <c r="A38" s="169">
        <v>15</v>
      </c>
      <c r="B38" s="170" t="s">
        <v>37</v>
      </c>
      <c r="C38" s="171">
        <f t="shared" si="1"/>
        <v>1</v>
      </c>
      <c r="D38" s="171">
        <f>SUM(LARGE(E38:N38,{1,2,3,4,5,6}))</f>
        <v>94</v>
      </c>
      <c r="E38" s="172">
        <f>IF(ISERROR(VLOOKUP(B38,'Race 1'!$H$3:$J$110,3,FALSE)),0,VLOOKUP(B38,'Race 1'!$H$3:$J$110,3,FALSE))</f>
        <v>0</v>
      </c>
      <c r="F38" s="172">
        <f>IF(ISERROR(VLOOKUP(B38,'Race 2'!$H$3:$J$111,3,FALSE)),0,VLOOKUP(B38,'Race 2'!$H$3:$J$111,3,FALSE))</f>
        <v>94</v>
      </c>
      <c r="G38" s="172">
        <f>IF(ISERROR(VLOOKUP(B38,'Race 3'!$G$3:$I$111,3,FALSE)),0,VLOOKUP(B38,'Race 3'!$G$3:$I$111,3,FALSE))</f>
        <v>0</v>
      </c>
      <c r="H38" s="172">
        <f>IF(ISERROR(VLOOKUP(B38,'Race 4'!$H$3:$J$95,3,FALSE)),0,VLOOKUP(B38,'Race 4'!$H$3:$J$95,3,FALSE))</f>
        <v>0</v>
      </c>
      <c r="I38" s="171">
        <f>IF(ISERROR(VLOOKUP(B38,'Race 5'!$G$3:$I$110,3,FALSE)),0,VLOOKUP(B38,'Race 5'!$G$3:$I$110,3,FALSE))</f>
        <v>0</v>
      </c>
      <c r="J38" s="171">
        <f>IF(ISERROR(VLOOKUP(B38,'Race 6'!$G$3:$I$111,3,FALSE)),0,VLOOKUP(B38,'Race 6'!$G$3:$I$111,3,FALSE))</f>
        <v>0</v>
      </c>
      <c r="K38" s="171">
        <f>IF(ISERROR(VLOOKUP($B38,'Race 7'!$G$3:$I$82,3,FALSE)),0,VLOOKUP($B38,'Race 7'!$G$3:$I$82,3,FALSE))</f>
        <v>0</v>
      </c>
      <c r="L38" s="171">
        <f>IF(ISERROR(VLOOKUP($B38,'Race 8'!$G$3:$I$82,3,FALSE)),0,VLOOKUP($B38,'Race 8'!$G$3:$I$82,3,FALSE))</f>
        <v>0</v>
      </c>
      <c r="M38" s="171">
        <f>IF(ISERROR(VLOOKUP($B38,'Race 9'!$G$3:$I$78,3,FALSE)),0,VLOOKUP($B38,'Race 9'!$G$3:$I$78,3,FALSE))</f>
        <v>0</v>
      </c>
      <c r="N38" s="171">
        <f>IF(ISERROR(VLOOKUP($B38,'Race 10'!$G$3:$I$111,3,FALSE)),0,VLOOKUP($B38,'Race 10'!$G$3:$I$111,3,FALSE))</f>
        <v>0</v>
      </c>
      <c r="O38" s="260"/>
      <c r="P38" s="114">
        <v>3</v>
      </c>
    </row>
    <row r="39" spans="1:16" ht="12.75" customHeight="1" thickBot="1">
      <c r="A39" s="169">
        <v>16</v>
      </c>
      <c r="B39" s="170" t="s">
        <v>226</v>
      </c>
      <c r="C39" s="171">
        <f t="shared" si="1"/>
        <v>1</v>
      </c>
      <c r="D39" s="171">
        <f>SUM(LARGE(E39:N39,{1,2,3,4,5,6}))</f>
        <v>77</v>
      </c>
      <c r="E39" s="172">
        <f>IF(ISERROR(VLOOKUP(B39,'Race 1'!$H$3:$J$110,3,FALSE)),0,VLOOKUP(B39,'Race 1'!$H$3:$J$110,3,FALSE))</f>
        <v>0</v>
      </c>
      <c r="F39" s="172">
        <f>IF(ISERROR(VLOOKUP(B39,'Race 2'!$H$3:$J$111,3,FALSE)),0,VLOOKUP(B39,'Race 2'!$H$3:$J$111,3,FALSE))</f>
        <v>0</v>
      </c>
      <c r="G39" s="172">
        <f>IF(ISERROR(VLOOKUP(B39,'Race 3'!$G$3:$I$111,3,FALSE)),0,VLOOKUP(B39,'Race 3'!$G$3:$I$111,3,FALSE))</f>
        <v>0</v>
      </c>
      <c r="H39" s="172">
        <f>IF(ISERROR(VLOOKUP(B39,'Race 4'!$H$3:$J$95,3,FALSE)),0,VLOOKUP(B39,'Race 4'!$H$3:$J$95,3,FALSE))</f>
        <v>0</v>
      </c>
      <c r="I39" s="171">
        <f>IF(ISERROR(VLOOKUP(B39,'Race 5'!$G$3:$I$110,3,FALSE)),0,VLOOKUP(B39,'Race 5'!$G$3:$I$110,3,FALSE))</f>
        <v>0</v>
      </c>
      <c r="J39" s="171">
        <f>IF(ISERROR(VLOOKUP(B39,'Race 6'!$G$3:$I$111,3,FALSE)),0,VLOOKUP(B39,'Race 6'!$G$3:$I$111,3,FALSE))</f>
        <v>0</v>
      </c>
      <c r="K39" s="171">
        <f>IF(ISERROR(VLOOKUP($B39,'Race 7'!$G$3:$I$82,3,FALSE)),0,VLOOKUP($B39,'Race 7'!$G$3:$I$82,3,FALSE))</f>
        <v>0</v>
      </c>
      <c r="L39" s="171">
        <f>IF(ISERROR(VLOOKUP($B39,'Race 8'!$G$3:$I$82,3,FALSE)),0,VLOOKUP($B39,'Race 8'!$G$3:$I$82,3,FALSE))</f>
        <v>0</v>
      </c>
      <c r="M39" s="171">
        <f>IF(ISERROR(VLOOKUP($B39,'Race 9'!$G$3:$I$78,3,FALSE)),0,VLOOKUP($B39,'Race 9'!$G$3:$I$78,3,FALSE))</f>
        <v>0</v>
      </c>
      <c r="N39" s="171">
        <f>IF(ISERROR(VLOOKUP($B39,'Race 10'!$G$3:$I$111,3,FALSE)),0,VLOOKUP($B39,'Race 10'!$G$3:$I$111,3,FALSE))</f>
        <v>77</v>
      </c>
      <c r="O39" s="260"/>
      <c r="P39" s="114">
        <v>3</v>
      </c>
    </row>
    <row r="40" spans="1:16" ht="12.75" customHeight="1">
      <c r="A40" s="261">
        <v>1</v>
      </c>
      <c r="B40" s="262" t="s">
        <v>91</v>
      </c>
      <c r="C40" s="263">
        <f t="shared" si="1"/>
        <v>10</v>
      </c>
      <c r="D40" s="263">
        <f>SUM(LARGE(E40:N40,{1,2,3,4,5,6}))</f>
        <v>512</v>
      </c>
      <c r="E40" s="168">
        <f>IF(ISERROR(VLOOKUP(B40,'Race 1'!$H$3:$J$110,3,FALSE)),0,VLOOKUP(B40,'Race 1'!$H$3:$J$110,3,FALSE))</f>
        <v>77</v>
      </c>
      <c r="F40" s="168">
        <f>IF(ISERROR(VLOOKUP(B40,'Race 2'!$H$3:$J$111,3,FALSE)),0,VLOOKUP(B40,'Race 2'!$H$3:$J$111,3,FALSE))</f>
        <v>65</v>
      </c>
      <c r="G40" s="168">
        <f>IF(ISERROR(VLOOKUP(B40,'Race 3'!$G$3:$I$111,3,FALSE)),0,VLOOKUP(B40,'Race 3'!$G$3:$I$111,3,FALSE))</f>
        <v>82</v>
      </c>
      <c r="H40" s="168">
        <f>IF(ISERROR(VLOOKUP(B40,'Race 4'!$H$3:$J$95,3,FALSE)),0,VLOOKUP(B40,'Race 4'!$H$3:$J$95,3,FALSE))</f>
        <v>86</v>
      </c>
      <c r="I40" s="167">
        <f>IF(ISERROR(VLOOKUP(B40,'Race 5'!$G$3:$I$110,3,FALSE)),0,VLOOKUP(B40,'Race 5'!$G$3:$I$110,3,FALSE))</f>
        <v>82</v>
      </c>
      <c r="J40" s="167">
        <f>IF(ISERROR(VLOOKUP(B40,'Race 6'!$G$3:$I$111,3,FALSE)),0,VLOOKUP(B40,'Race 6'!$G$3:$I$111,3,FALSE))</f>
        <v>84</v>
      </c>
      <c r="K40" s="167">
        <f>IF(ISERROR(VLOOKUP($B40,'Race 7'!$G$3:$I$82,3,FALSE)),0,VLOOKUP($B40,'Race 7'!$G$3:$I$82,3,FALSE))</f>
        <v>87</v>
      </c>
      <c r="L40" s="167">
        <f>IF(ISERROR(VLOOKUP($B40,'Race 8'!$G$3:$I$82,3,FALSE)),0,VLOOKUP($B40,'Race 8'!$G$3:$I$82,3,FALSE))</f>
        <v>83</v>
      </c>
      <c r="M40" s="167">
        <f>IF(ISERROR(VLOOKUP($B40,'Race 9'!$G$3:$I$78,3,FALSE)),0,VLOOKUP($B40,'Race 9'!$G$3:$I$78,3,FALSE))</f>
        <v>87</v>
      </c>
      <c r="N40" s="167">
        <f>IF(ISERROR(VLOOKUP($B40,'Race 10'!$G$3:$I$111,3,FALSE)),0,VLOOKUP($B40,'Race 10'!$G$3:$I$111,3,FALSE))</f>
        <v>85</v>
      </c>
      <c r="O40" s="259">
        <v>4</v>
      </c>
      <c r="P40" s="115">
        <v>4</v>
      </c>
    </row>
    <row r="41" spans="1:16" ht="12.75" customHeight="1">
      <c r="A41" s="264">
        <v>2</v>
      </c>
      <c r="B41" s="265" t="s">
        <v>73</v>
      </c>
      <c r="C41" s="266">
        <f t="shared" si="1"/>
        <v>9</v>
      </c>
      <c r="D41" s="266">
        <f>SUM(LARGE(E41:N41,{1,2,3,4,5,6}))</f>
        <v>502</v>
      </c>
      <c r="E41" s="172">
        <f>IF(ISERROR(VLOOKUP(B41,'Race 1'!$H$3:$J$110,3,FALSE)),0,VLOOKUP(B41,'Race 1'!$H$3:$J$110,3,FALSE))</f>
        <v>79</v>
      </c>
      <c r="F41" s="172">
        <f>IF(ISERROR(VLOOKUP(B41,'Race 2'!$H$3:$J$111,3,FALSE)),0,VLOOKUP(B41,'Race 2'!$H$3:$J$111,3,FALSE))</f>
        <v>79</v>
      </c>
      <c r="G41" s="172">
        <f>IF(ISERROR(VLOOKUP(B41,'Race 3'!$G$3:$I$111,3,FALSE)),0,VLOOKUP(B41,'Race 3'!$G$3:$I$111,3,FALSE))</f>
        <v>79</v>
      </c>
      <c r="H41" s="172">
        <f>IF(ISERROR(VLOOKUP(B41,'Race 4'!$H$3:$J$95,3,FALSE)),0,VLOOKUP(B41,'Race 4'!$H$3:$J$95,3,FALSE))</f>
        <v>83</v>
      </c>
      <c r="I41" s="171">
        <f>IF(ISERROR(VLOOKUP(B41,'Race 5'!$G$3:$I$110,3,FALSE)),0,VLOOKUP(B41,'Race 5'!$G$3:$I$110,3,FALSE))</f>
        <v>77</v>
      </c>
      <c r="J41" s="171">
        <f>IF(ISERROR(VLOOKUP(B41,'Race 6'!$G$3:$I$111,3,FALSE)),0,VLOOKUP(B41,'Race 6'!$G$3:$I$111,3,FALSE))</f>
        <v>0</v>
      </c>
      <c r="K41" s="171">
        <f>IF(ISERROR(VLOOKUP($B41,'Race 7'!$G$3:$I$82,3,FALSE)),0,VLOOKUP($B41,'Race 7'!$G$3:$I$82,3,FALSE))</f>
        <v>86</v>
      </c>
      <c r="L41" s="171">
        <f>IF(ISERROR(VLOOKUP($B41,'Race 8'!$G$3:$I$82,3,FALSE)),0,VLOOKUP($B41,'Race 8'!$G$3:$I$82,3,FALSE))</f>
        <v>87</v>
      </c>
      <c r="M41" s="171">
        <f>IF(ISERROR(VLOOKUP($B41,'Race 9'!$G$3:$I$78,3,FALSE)),0,VLOOKUP($B41,'Race 9'!$G$3:$I$78,3,FALSE))</f>
        <v>80</v>
      </c>
      <c r="N41" s="171">
        <f>IF(ISERROR(VLOOKUP($B41,'Race 10'!$G$3:$I$111,3,FALSE)),0,VLOOKUP($B41,'Race 10'!$G$3:$I$111,3,FALSE))</f>
        <v>87</v>
      </c>
      <c r="O41" s="260"/>
      <c r="P41" s="114">
        <v>4</v>
      </c>
    </row>
    <row r="42" spans="1:16" ht="12.75" customHeight="1">
      <c r="A42" s="267">
        <v>3</v>
      </c>
      <c r="B42" s="268" t="s">
        <v>17</v>
      </c>
      <c r="C42" s="267">
        <f t="shared" si="1"/>
        <v>10</v>
      </c>
      <c r="D42" s="267">
        <f>SUM(LARGE(E42:N42,{1,2,3,4,5,6}))</f>
        <v>492</v>
      </c>
      <c r="E42" s="172">
        <f>IF(ISERROR(VLOOKUP(B42,'Race 1'!$H$3:$J$110,3,FALSE)),0,VLOOKUP(B42,'Race 1'!$H$3:$J$110,3,FALSE))</f>
        <v>66</v>
      </c>
      <c r="F42" s="172">
        <f>IF(ISERROR(VLOOKUP(B42,'Race 2'!$H$3:$J$111,3,FALSE)),0,VLOOKUP(B42,'Race 2'!$H$3:$J$111,3,FALSE))</f>
        <v>73</v>
      </c>
      <c r="G42" s="172">
        <f>IF(ISERROR(VLOOKUP(B42,'Race 3'!$G$3:$I$111,3,FALSE)),0,VLOOKUP(B42,'Race 3'!$G$3:$I$111,3,FALSE))</f>
        <v>78</v>
      </c>
      <c r="H42" s="172">
        <f>IF(ISERROR(VLOOKUP(B42,'Race 4'!$H$3:$J$95,3,FALSE)),0,VLOOKUP(B42,'Race 4'!$H$3:$J$95,3,FALSE))</f>
        <v>81</v>
      </c>
      <c r="I42" s="171">
        <f>IF(ISERROR(VLOOKUP(B42,'Race 5'!$G$3:$I$110,3,FALSE)),0,VLOOKUP(B42,'Race 5'!$G$3:$I$110,3,FALSE))</f>
        <v>80</v>
      </c>
      <c r="J42" s="171">
        <f>IF(ISERROR(VLOOKUP(B42,'Race 6'!$G$3:$I$111,3,FALSE)),0,VLOOKUP(B42,'Race 6'!$G$3:$I$111,3,FALSE))</f>
        <v>80</v>
      </c>
      <c r="K42" s="171">
        <f>IF(ISERROR(VLOOKUP($B42,'Race 7'!$G$3:$I$82,3,FALSE)),0,VLOOKUP($B42,'Race 7'!$G$3:$I$82,3,FALSE))</f>
        <v>81</v>
      </c>
      <c r="L42" s="171">
        <f>IF(ISERROR(VLOOKUP($B42,'Race 8'!$G$3:$I$82,3,FALSE)),0,VLOOKUP($B42,'Race 8'!$G$3:$I$82,3,FALSE))</f>
        <v>81</v>
      </c>
      <c r="M42" s="171">
        <f>IF(ISERROR(VLOOKUP($B42,'Race 9'!$G$3:$I$78,3,FALSE)),0,VLOOKUP($B42,'Race 9'!$G$3:$I$78,3,FALSE))</f>
        <v>85</v>
      </c>
      <c r="N42" s="171">
        <f>IF(ISERROR(VLOOKUP($B42,'Race 10'!$G$3:$I$111,3,FALSE)),0,VLOOKUP($B42,'Race 10'!$G$3:$I$111,3,FALSE))</f>
        <v>84</v>
      </c>
      <c r="O42" s="260"/>
      <c r="P42" s="114">
        <v>4</v>
      </c>
    </row>
    <row r="43" spans="1:16" ht="12.75" customHeight="1">
      <c r="A43" s="171">
        <v>4</v>
      </c>
      <c r="B43" s="170" t="s">
        <v>52</v>
      </c>
      <c r="C43" s="171">
        <f t="shared" si="1"/>
        <v>8</v>
      </c>
      <c r="D43" s="171">
        <f>SUM(LARGE(E43:N43,{1,2,3,4,5,6}))</f>
        <v>484</v>
      </c>
      <c r="E43" s="172">
        <f>IF(ISERROR(VLOOKUP(B43,'Race 1'!$H$3:$J$110,3,FALSE)),0,VLOOKUP(B43,'Race 1'!$H$3:$J$110,3,FALSE))</f>
        <v>72</v>
      </c>
      <c r="F43" s="172">
        <f>IF(ISERROR(VLOOKUP(B43,'Race 2'!$H$3:$J$111,3,FALSE)),0,VLOOKUP(B43,'Race 2'!$H$3:$J$111,3,FALSE))</f>
        <v>76</v>
      </c>
      <c r="G43" s="172">
        <f>IF(ISERROR(VLOOKUP(B43,'Race 3'!$G$3:$I$111,3,FALSE)),0,VLOOKUP(B43,'Race 3'!$G$3:$I$111,3,FALSE))</f>
        <v>76</v>
      </c>
      <c r="H43" s="172">
        <f>IF(ISERROR(VLOOKUP(B43,'Race 4'!$H$3:$J$95,3,FALSE)),0,VLOOKUP(B43,'Race 4'!$H$3:$J$95,3,FALSE))</f>
        <v>82</v>
      </c>
      <c r="I43" s="171">
        <f>IF(ISERROR(VLOOKUP(B43,'Race 5'!$G$3:$I$110,3,FALSE)),0,VLOOKUP(B43,'Race 5'!$G$3:$I$110,3,FALSE))</f>
        <v>0</v>
      </c>
      <c r="J43" s="171">
        <f>IF(ISERROR(VLOOKUP(B43,'Race 6'!$G$3:$I$111,3,FALSE)),0,VLOOKUP(B43,'Race 6'!$G$3:$I$111,3,FALSE))</f>
        <v>83</v>
      </c>
      <c r="K43" s="171">
        <f>IF(ISERROR(VLOOKUP($B43,'Race 7'!$G$3:$I$82,3,FALSE)),0,VLOOKUP($B43,'Race 7'!$G$3:$I$82,3,FALSE))</f>
        <v>0</v>
      </c>
      <c r="L43" s="171">
        <f>IF(ISERROR(VLOOKUP($B43,'Race 8'!$G$3:$I$82,3,FALSE)),0,VLOOKUP($B43,'Race 8'!$G$3:$I$82,3,FALSE))</f>
        <v>80</v>
      </c>
      <c r="M43" s="171">
        <f>IF(ISERROR(VLOOKUP($B43,'Race 9'!$G$3:$I$78,3,FALSE)),0,VLOOKUP($B43,'Race 9'!$G$3:$I$78,3,FALSE))</f>
        <v>81</v>
      </c>
      <c r="N43" s="171">
        <f>IF(ISERROR(VLOOKUP($B43,'Race 10'!$G$3:$I$111,3,FALSE)),0,VLOOKUP($B43,'Race 10'!$G$3:$I$111,3,FALSE))</f>
        <v>82</v>
      </c>
      <c r="O43" s="260"/>
      <c r="P43" s="114">
        <v>4</v>
      </c>
    </row>
    <row r="44" spans="1:16" ht="12.75" customHeight="1">
      <c r="A44" s="171">
        <v>5</v>
      </c>
      <c r="B44" s="170" t="s">
        <v>27</v>
      </c>
      <c r="C44" s="171">
        <f t="shared" si="1"/>
        <v>7</v>
      </c>
      <c r="D44" s="171">
        <f>SUM(LARGE(E44:N44,{1,2,3,4,5,6}))</f>
        <v>472</v>
      </c>
      <c r="E44" s="172">
        <f>IF(ISERROR(VLOOKUP(B44,'Race 1'!$H$3:$J$110,3,FALSE)),0,VLOOKUP(B44,'Race 1'!$H$3:$J$110,3,FALSE))</f>
        <v>76</v>
      </c>
      <c r="F44" s="172">
        <f>IF(ISERROR(VLOOKUP(B44,'Race 2'!$H$3:$J$111,3,FALSE)),0,VLOOKUP(B44,'Race 2'!$H$3:$J$111,3,FALSE))</f>
        <v>77</v>
      </c>
      <c r="G44" s="172">
        <f>IF(ISERROR(VLOOKUP(B44,'Race 3'!$G$3:$I$111,3,FALSE)),0,VLOOKUP(B44,'Race 3'!$G$3:$I$111,3,FALSE))</f>
        <v>0</v>
      </c>
      <c r="H44" s="172">
        <f>IF(ISERROR(VLOOKUP(B44,'Race 4'!$H$3:$J$95,3,FALSE)),0,VLOOKUP(B44,'Race 4'!$H$3:$J$95,3,FALSE))</f>
        <v>0</v>
      </c>
      <c r="I44" s="171">
        <f>IF(ISERROR(VLOOKUP(B44,'Race 5'!$G$3:$I$110,3,FALSE)),0,VLOOKUP(B44,'Race 5'!$G$3:$I$110,3,FALSE))</f>
        <v>76</v>
      </c>
      <c r="J44" s="171">
        <f>IF(ISERROR(VLOOKUP(B44,'Race 6'!$G$3:$I$111,3,FALSE)),0,VLOOKUP(B44,'Race 6'!$G$3:$I$111,3,FALSE))</f>
        <v>82</v>
      </c>
      <c r="K44" s="171">
        <f>IF(ISERROR(VLOOKUP($B44,'Race 7'!$G$3:$I$82,3,FALSE)),0,VLOOKUP($B44,'Race 7'!$G$3:$I$82,3,FALSE))</f>
        <v>0</v>
      </c>
      <c r="L44" s="171">
        <f>IF(ISERROR(VLOOKUP($B44,'Race 8'!$G$3:$I$82,3,FALSE)),0,VLOOKUP($B44,'Race 8'!$G$3:$I$82,3,FALSE))</f>
        <v>79</v>
      </c>
      <c r="M44" s="171">
        <f>IF(ISERROR(VLOOKUP($B44,'Race 9'!$G$3:$I$78,3,FALSE)),0,VLOOKUP($B44,'Race 9'!$G$3:$I$78,3,FALSE))</f>
        <v>79</v>
      </c>
      <c r="N44" s="171">
        <f>IF(ISERROR(VLOOKUP($B44,'Race 10'!$G$3:$I$111,3,FALSE)),0,VLOOKUP($B44,'Race 10'!$G$3:$I$111,3,FALSE))</f>
        <v>79</v>
      </c>
      <c r="O44" s="260"/>
      <c r="P44" s="114">
        <v>4</v>
      </c>
    </row>
    <row r="45" spans="1:16" ht="12.75" customHeight="1">
      <c r="A45" s="171">
        <v>6</v>
      </c>
      <c r="B45" s="170" t="s">
        <v>117</v>
      </c>
      <c r="C45" s="171">
        <f t="shared" si="1"/>
        <v>9</v>
      </c>
      <c r="D45" s="171">
        <f>SUM(LARGE(E45:N45,{1,2,3,4,5,6}))</f>
        <v>465</v>
      </c>
      <c r="E45" s="172">
        <f>IF(ISERROR(VLOOKUP(B45,'Race 1'!$H$3:$J$110,3,FALSE)),0,VLOOKUP(B45,'Race 1'!$H$3:$J$110,3,FALSE))</f>
        <v>62</v>
      </c>
      <c r="F45" s="172">
        <f>IF(ISERROR(VLOOKUP(B45,'Race 2'!$H$3:$J$111,3,FALSE)),0,VLOOKUP(B45,'Race 2'!$H$3:$J$111,3,FALSE))</f>
        <v>68</v>
      </c>
      <c r="G45" s="172">
        <f>IF(ISERROR(VLOOKUP(B45,'Race 3'!$G$3:$I$111,3,FALSE)),0,VLOOKUP(B45,'Race 3'!$G$3:$I$111,3,FALSE))</f>
        <v>46</v>
      </c>
      <c r="H45" s="172">
        <f>IF(ISERROR(VLOOKUP(B45,'Race 4'!$H$3:$J$95,3,FALSE)),0,VLOOKUP(B45,'Race 4'!$H$3:$J$95,3,FALSE))</f>
        <v>74</v>
      </c>
      <c r="I45" s="171">
        <f>IF(ISERROR(VLOOKUP(B45,'Race 5'!$G$3:$I$110,3,FALSE)),0,VLOOKUP(B45,'Race 5'!$G$3:$I$110,3,FALSE))</f>
        <v>65</v>
      </c>
      <c r="J45" s="171">
        <f>IF(ISERROR(VLOOKUP(B45,'Race 6'!$G$3:$I$111,3,FALSE)),0,VLOOKUP(B45,'Race 6'!$G$3:$I$111,3,FALSE))</f>
        <v>78</v>
      </c>
      <c r="K45" s="171">
        <f>IF(ISERROR(VLOOKUP($B45,'Race 7'!$G$3:$I$82,3,FALSE)),0,VLOOKUP($B45,'Race 7'!$G$3:$I$82,3,FALSE))</f>
        <v>0</v>
      </c>
      <c r="L45" s="171">
        <f>IF(ISERROR(VLOOKUP($B45,'Race 8'!$G$3:$I$82,3,FALSE)),0,VLOOKUP($B45,'Race 8'!$G$3:$I$82,3,FALSE))</f>
        <v>78</v>
      </c>
      <c r="M45" s="171">
        <f>IF(ISERROR(VLOOKUP($B45,'Race 9'!$G$3:$I$78,3,FALSE)),0,VLOOKUP($B45,'Race 9'!$G$3:$I$78,3,FALSE))</f>
        <v>84</v>
      </c>
      <c r="N45" s="171">
        <f>IF(ISERROR(VLOOKUP($B45,'Race 10'!$G$3:$I$111,3,FALSE)),0,VLOOKUP($B45,'Race 10'!$G$3:$I$111,3,FALSE))</f>
        <v>83</v>
      </c>
      <c r="O45" s="260"/>
      <c r="P45" s="114">
        <v>4</v>
      </c>
    </row>
    <row r="46" spans="1:16" ht="12.75" customHeight="1">
      <c r="A46" s="171">
        <v>7</v>
      </c>
      <c r="B46" s="175" t="s">
        <v>68</v>
      </c>
      <c r="C46" s="171">
        <f t="shared" si="1"/>
        <v>8</v>
      </c>
      <c r="D46" s="171">
        <f>SUM(LARGE(E46:N46,{1,2,3,4,5,6}))</f>
        <v>460</v>
      </c>
      <c r="E46" s="172">
        <f>IF(ISERROR(VLOOKUP(B46,'Race 1'!$H$3:$J$110,3,FALSE)),0,VLOOKUP(B46,'Race 1'!$H$3:$J$110,3,FALSE))</f>
        <v>70</v>
      </c>
      <c r="F46" s="172">
        <f>IF(ISERROR(VLOOKUP(B46,'Race 2'!$H$3:$J$111,3,FALSE)),0,VLOOKUP(B46,'Race 2'!$H$3:$J$111,3,FALSE))</f>
        <v>72</v>
      </c>
      <c r="G46" s="172">
        <f>IF(ISERROR(VLOOKUP(B46,'Race 3'!$G$3:$I$111,3,FALSE)),0,VLOOKUP(B46,'Race 3'!$G$3:$I$111,3,FALSE))</f>
        <v>75</v>
      </c>
      <c r="H46" s="172">
        <f>IF(ISERROR(VLOOKUP(B46,'Race 4'!$H$3:$J$95,3,FALSE)),0,VLOOKUP(B46,'Race 4'!$H$3:$J$95,3,FALSE))</f>
        <v>80</v>
      </c>
      <c r="I46" s="171">
        <f>IF(ISERROR(VLOOKUP(B46,'Race 5'!$G$3:$I$110,3,FALSE)),0,VLOOKUP(B46,'Race 5'!$G$3:$I$110,3,FALSE))</f>
        <v>73</v>
      </c>
      <c r="J46" s="171">
        <f>IF(ISERROR(VLOOKUP(B46,'Race 6'!$G$3:$I$111,3,FALSE)),0,VLOOKUP(B46,'Race 6'!$G$3:$I$111,3,FALSE))</f>
        <v>0</v>
      </c>
      <c r="K46" s="171">
        <f>IF(ISERROR(VLOOKUP($B46,'Race 7'!$G$3:$I$82,3,FALSE)),0,VLOOKUP($B46,'Race 7'!$G$3:$I$82,3,FALSE))</f>
        <v>80</v>
      </c>
      <c r="L46" s="171">
        <f>IF(ISERROR(VLOOKUP($B46,'Race 8'!$G$3:$I$82,3,FALSE)),0,VLOOKUP($B46,'Race 8'!$G$3:$I$82,3,FALSE))</f>
        <v>76</v>
      </c>
      <c r="M46" s="171">
        <f>IF(ISERROR(VLOOKUP($B46,'Race 9'!$G$3:$I$78,3,FALSE)),0,VLOOKUP($B46,'Race 9'!$G$3:$I$78,3,FALSE))</f>
        <v>0</v>
      </c>
      <c r="N46" s="171">
        <f>IF(ISERROR(VLOOKUP($B46,'Race 10'!$G$3:$I$111,3,FALSE)),0,VLOOKUP($B46,'Race 10'!$G$3:$I$111,3,FALSE))</f>
        <v>76</v>
      </c>
      <c r="O46" s="260"/>
      <c r="P46" s="114">
        <v>4</v>
      </c>
    </row>
    <row r="47" spans="1:16" ht="12.75" customHeight="1">
      <c r="A47" s="171">
        <v>8</v>
      </c>
      <c r="B47" s="170" t="s">
        <v>128</v>
      </c>
      <c r="C47" s="171">
        <f t="shared" si="1"/>
        <v>7</v>
      </c>
      <c r="D47" s="171">
        <f>SUM(LARGE(E47:N47,{1,2,3,4,5,6}))</f>
        <v>450</v>
      </c>
      <c r="E47" s="172">
        <f>IF(ISERROR(VLOOKUP(B47,'Race 1'!$H$3:$J$110,3,FALSE)),0,VLOOKUP(B47,'Race 1'!$H$3:$J$110,3,FALSE))</f>
        <v>0</v>
      </c>
      <c r="F47" s="172">
        <f>IF(ISERROR(VLOOKUP(B47,'Race 2'!$H$3:$J$111,3,FALSE)),0,VLOOKUP(B47,'Race 2'!$H$3:$J$111,3,FALSE))</f>
        <v>61</v>
      </c>
      <c r="G47" s="172">
        <f>IF(ISERROR(VLOOKUP(B47,'Race 3'!$G$3:$I$111,3,FALSE)),0,VLOOKUP(B47,'Race 3'!$G$3:$I$111,3,FALSE))</f>
        <v>74</v>
      </c>
      <c r="H47" s="172">
        <f>IF(ISERROR(VLOOKUP(B47,'Race 4'!$H$3:$J$95,3,FALSE)),0,VLOOKUP(B47,'Race 4'!$H$3:$J$95,3,FALSE))</f>
        <v>79</v>
      </c>
      <c r="I47" s="171">
        <f>IF(ISERROR(VLOOKUP(B47,'Race 5'!$G$3:$I$110,3,FALSE)),0,VLOOKUP(B47,'Race 5'!$G$3:$I$110,3,FALSE))</f>
        <v>70</v>
      </c>
      <c r="J47" s="171">
        <f>IF(ISERROR(VLOOKUP(B47,'Race 6'!$G$3:$I$111,3,FALSE)),0,VLOOKUP(B47,'Race 6'!$G$3:$I$111,3,FALSE))</f>
        <v>0</v>
      </c>
      <c r="K47" s="171">
        <f>IF(ISERROR(VLOOKUP($B47,'Race 7'!$G$3:$I$82,3,FALSE)),0,VLOOKUP($B47,'Race 7'!$G$3:$I$82,3,FALSE))</f>
        <v>82</v>
      </c>
      <c r="L47" s="171">
        <f>IF(ISERROR(VLOOKUP($B47,'Race 8'!$G$3:$I$82,3,FALSE)),0,VLOOKUP($B47,'Race 8'!$G$3:$I$82,3,FALSE))</f>
        <v>0</v>
      </c>
      <c r="M47" s="171">
        <f>IF(ISERROR(VLOOKUP($B47,'Race 9'!$G$3:$I$78,3,FALSE)),0,VLOOKUP($B47,'Race 9'!$G$3:$I$78,3,FALSE))</f>
        <v>71</v>
      </c>
      <c r="N47" s="171">
        <f>IF(ISERROR(VLOOKUP($B47,'Race 10'!$G$3:$I$111,3,FALSE)),0,VLOOKUP($B47,'Race 10'!$G$3:$I$111,3,FALSE))</f>
        <v>74</v>
      </c>
      <c r="O47" s="260"/>
      <c r="P47" s="114">
        <v>4</v>
      </c>
    </row>
    <row r="48" spans="1:16" ht="12.75" customHeight="1">
      <c r="A48" s="171">
        <v>9</v>
      </c>
      <c r="B48" s="170" t="s">
        <v>28</v>
      </c>
      <c r="C48" s="171">
        <f t="shared" si="1"/>
        <v>5</v>
      </c>
      <c r="D48" s="171">
        <f>SUM(LARGE(E48:N48,{1,2,3,4,5,6}))</f>
        <v>365</v>
      </c>
      <c r="E48" s="172">
        <f>IF(ISERROR(VLOOKUP(B48,'Race 1'!$H$3:$J$110,3,FALSE)),0,VLOOKUP(B48,'Race 1'!$H$3:$J$110,3,FALSE))</f>
        <v>73</v>
      </c>
      <c r="F48" s="172">
        <f>IF(ISERROR(VLOOKUP(B48,'Race 2'!$H$3:$J$111,3,FALSE)),0,VLOOKUP(B48,'Race 2'!$H$3:$J$111,3,FALSE))</f>
        <v>67</v>
      </c>
      <c r="G48" s="172">
        <f>IF(ISERROR(VLOOKUP(B48,'Race 3'!$G$3:$I$111,3,FALSE)),0,VLOOKUP(B48,'Race 3'!$G$3:$I$111,3,FALSE))</f>
        <v>72</v>
      </c>
      <c r="H48" s="172">
        <f>IF(ISERROR(VLOOKUP(B48,'Race 4'!$H$3:$J$95,3,FALSE)),0,VLOOKUP(B48,'Race 4'!$H$3:$J$95,3,FALSE))</f>
        <v>0</v>
      </c>
      <c r="I48" s="171">
        <f>IF(ISERROR(VLOOKUP(B48,'Race 5'!$G$3:$I$110,3,FALSE)),0,VLOOKUP(B48,'Race 5'!$G$3:$I$110,3,FALSE))</f>
        <v>71</v>
      </c>
      <c r="J48" s="171">
        <f>IF(ISERROR(VLOOKUP(B48,'Race 6'!$G$3:$I$111,3,FALSE)),0,VLOOKUP(B48,'Race 6'!$G$3:$I$111,3,FALSE))</f>
        <v>0</v>
      </c>
      <c r="K48" s="171">
        <f>IF(ISERROR(VLOOKUP($B48,'Race 7'!$G$3:$I$82,3,FALSE)),0,VLOOKUP($B48,'Race 7'!$G$3:$I$82,3,FALSE))</f>
        <v>0</v>
      </c>
      <c r="L48" s="171">
        <f>IF(ISERROR(VLOOKUP($B48,'Race 8'!$G$3:$I$82,3,FALSE)),0,VLOOKUP($B48,'Race 8'!$G$3:$I$82,3,FALSE))</f>
        <v>0</v>
      </c>
      <c r="M48" s="171">
        <f>IF(ISERROR(VLOOKUP($B48,'Race 9'!$G$3:$I$78,3,FALSE)),0,VLOOKUP($B48,'Race 9'!$G$3:$I$78,3,FALSE))</f>
        <v>82</v>
      </c>
      <c r="N48" s="171">
        <f>IF(ISERROR(VLOOKUP($B48,'Race 10'!$G$3:$I$111,3,FALSE)),0,VLOOKUP($B48,'Race 10'!$G$3:$I$111,3,FALSE))</f>
        <v>0</v>
      </c>
      <c r="O48" s="260"/>
      <c r="P48" s="114">
        <v>4</v>
      </c>
    </row>
    <row r="49" spans="1:16" ht="12.75" customHeight="1">
      <c r="A49" s="176">
        <v>10</v>
      </c>
      <c r="B49" s="170" t="s">
        <v>29</v>
      </c>
      <c r="C49" s="171">
        <f t="shared" si="1"/>
        <v>5</v>
      </c>
      <c r="D49" s="171">
        <f>SUM(LARGE(E49:N49,{1,2,3,4,5,6}))</f>
        <v>345</v>
      </c>
      <c r="E49" s="172">
        <f>IF(ISERROR(VLOOKUP(B49,'Race 1'!$H$3:$J$110,3,FALSE)),0,VLOOKUP(B49,'Race 1'!$H$3:$J$110,3,FALSE))</f>
        <v>61</v>
      </c>
      <c r="F49" s="172">
        <f>IF(ISERROR(VLOOKUP(B49,'Race 2'!$H$3:$J$111,3,FALSE)),0,VLOOKUP(B49,'Race 2'!$H$3:$J$111,3,FALSE))</f>
        <v>0</v>
      </c>
      <c r="G49" s="172">
        <f>IF(ISERROR(VLOOKUP(B49,'Race 3'!$G$3:$I$111,3,FALSE)),0,VLOOKUP(B49,'Race 3'!$G$3:$I$111,3,FALSE))</f>
        <v>70</v>
      </c>
      <c r="H49" s="172">
        <f>IF(ISERROR(VLOOKUP(B49,'Race 4'!$H$3:$J$95,3,FALSE)),0,VLOOKUP(B49,'Race 4'!$H$3:$J$95,3,FALSE))</f>
        <v>0</v>
      </c>
      <c r="I49" s="171">
        <f>IF(ISERROR(VLOOKUP(B49,'Race 5'!$G$3:$I$110,3,FALSE)),0,VLOOKUP(B49,'Race 5'!$G$3:$I$110,3,FALSE))</f>
        <v>66</v>
      </c>
      <c r="J49" s="171">
        <f>IF(ISERROR(VLOOKUP(B49,'Race 6'!$G$3:$I$111,3,FALSE)),0,VLOOKUP(B49,'Race 6'!$G$3:$I$111,3,FALSE))</f>
        <v>0</v>
      </c>
      <c r="K49" s="171">
        <f>IF(ISERROR(VLOOKUP($B49,'Race 7'!$G$3:$I$82,3,FALSE)),0,VLOOKUP($B49,'Race 7'!$G$3:$I$82,3,FALSE))</f>
        <v>74</v>
      </c>
      <c r="L49" s="171">
        <f>IF(ISERROR(VLOOKUP($B49,'Race 8'!$G$3:$I$82,3,FALSE)),0,VLOOKUP($B49,'Race 8'!$G$3:$I$82,3,FALSE))</f>
        <v>74</v>
      </c>
      <c r="M49" s="171">
        <f>IF(ISERROR(VLOOKUP($B49,'Race 9'!$G$3:$I$78,3,FALSE)),0,VLOOKUP($B49,'Race 9'!$G$3:$I$78,3,FALSE))</f>
        <v>0</v>
      </c>
      <c r="N49" s="171">
        <f>IF(ISERROR(VLOOKUP($B49,'Race 10'!$G$3:$I$111,3,FALSE)),0,VLOOKUP($B49,'Race 10'!$G$3:$I$111,3,FALSE))</f>
        <v>0</v>
      </c>
      <c r="O49" s="260"/>
      <c r="P49" s="114">
        <v>4</v>
      </c>
    </row>
    <row r="50" spans="1:16" ht="12.75" customHeight="1">
      <c r="A50" s="171">
        <v>11</v>
      </c>
      <c r="B50" s="177" t="s">
        <v>114</v>
      </c>
      <c r="C50" s="171">
        <f t="shared" si="1"/>
        <v>4</v>
      </c>
      <c r="D50" s="171">
        <f>SUM(LARGE(E50:N50,{1,2,3,4,5,6}))</f>
        <v>304</v>
      </c>
      <c r="E50" s="172">
        <f>IF(ISERROR(VLOOKUP(B50,'Race 1'!$H$3:$J$110,3,FALSE)),0,VLOOKUP(B50,'Race 1'!$H$3:$J$110,3,FALSE))</f>
        <v>69</v>
      </c>
      <c r="F50" s="172">
        <f>IF(ISERROR(VLOOKUP(B50,'Race 2'!$H$3:$J$111,3,FALSE)),0,VLOOKUP(B50,'Race 2'!$H$3:$J$111,3,FALSE))</f>
        <v>69</v>
      </c>
      <c r="G50" s="172">
        <f>IF(ISERROR(VLOOKUP(B50,'Race 3'!$G$3:$I$111,3,FALSE)),0,VLOOKUP(B50,'Race 3'!$G$3:$I$111,3,FALSE))</f>
        <v>0</v>
      </c>
      <c r="H50" s="172">
        <f>IF(ISERROR(VLOOKUP(B50,'Race 4'!$H$3:$J$95,3,FALSE)),0,VLOOKUP(B50,'Race 4'!$H$3:$J$95,3,FALSE))</f>
        <v>85</v>
      </c>
      <c r="I50" s="171">
        <f>IF(ISERROR(VLOOKUP(B50,'Race 5'!$G$3:$I$110,3,FALSE)),0,VLOOKUP(B50,'Race 5'!$G$3:$I$110,3,FALSE))</f>
        <v>81</v>
      </c>
      <c r="J50" s="171">
        <f>IF(ISERROR(VLOOKUP(B50,'Race 6'!$G$3:$I$111,3,FALSE)),0,VLOOKUP(B50,'Race 6'!$G$3:$I$111,3,FALSE))</f>
        <v>0</v>
      </c>
      <c r="K50" s="171">
        <f>IF(ISERROR(VLOOKUP($B50,'Race 7'!$G$3:$I$82,3,FALSE)),0,VLOOKUP($B50,'Race 7'!$G$3:$I$82,3,FALSE))</f>
        <v>0</v>
      </c>
      <c r="L50" s="171">
        <f>IF(ISERROR(VLOOKUP($B50,'Race 8'!$G$3:$I$82,3,FALSE)),0,VLOOKUP($B50,'Race 8'!$G$3:$I$82,3,FALSE))</f>
        <v>0</v>
      </c>
      <c r="M50" s="171">
        <f>IF(ISERROR(VLOOKUP($B50,'Race 9'!$G$3:$I$78,3,FALSE)),0,VLOOKUP($B50,'Race 9'!$G$3:$I$78,3,FALSE))</f>
        <v>0</v>
      </c>
      <c r="N50" s="171">
        <f>IF(ISERROR(VLOOKUP($B50,'Race 10'!$G$3:$I$111,3,FALSE)),0,VLOOKUP($B50,'Race 10'!$G$3:$I$111,3,FALSE))</f>
        <v>0</v>
      </c>
      <c r="O50" s="260"/>
      <c r="P50" s="114">
        <v>4</v>
      </c>
    </row>
    <row r="51" spans="1:16" ht="12.75" customHeight="1">
      <c r="A51" s="171">
        <v>12</v>
      </c>
      <c r="B51" s="170" t="s">
        <v>99</v>
      </c>
      <c r="C51" s="171">
        <f t="shared" si="1"/>
        <v>4</v>
      </c>
      <c r="D51" s="171">
        <f>SUM(LARGE(E51:N51,{1,2,3,4,5,6}))</f>
        <v>272</v>
      </c>
      <c r="E51" s="172">
        <f>IF(ISERROR(VLOOKUP(B51,'Race 1'!$H$3:$J$110,3,FALSE)),0,VLOOKUP(B51,'Race 1'!$H$3:$J$110,3,FALSE))</f>
        <v>0</v>
      </c>
      <c r="F51" s="172">
        <f>IF(ISERROR(VLOOKUP(B51,'Race 2'!$H$3:$J$111,3,FALSE)),0,VLOOKUP(B51,'Race 2'!$H$3:$J$111,3,FALSE))</f>
        <v>62</v>
      </c>
      <c r="G51" s="172">
        <f>IF(ISERROR(VLOOKUP(B51,'Race 3'!$G$3:$I$111,3,FALSE)),0,VLOOKUP(B51,'Race 3'!$G$3:$I$111,3,FALSE))</f>
        <v>0</v>
      </c>
      <c r="H51" s="172">
        <f>IF(ISERROR(VLOOKUP(B51,'Race 4'!$H$3:$J$95,3,FALSE)),0,VLOOKUP(B51,'Race 4'!$H$3:$J$95,3,FALSE))</f>
        <v>0</v>
      </c>
      <c r="I51" s="171">
        <f>IF(ISERROR(VLOOKUP(B51,'Race 5'!$G$3:$I$110,3,FALSE)),0,VLOOKUP(B51,'Race 5'!$G$3:$I$110,3,FALSE))</f>
        <v>55</v>
      </c>
      <c r="J51" s="171">
        <f>IF(ISERROR(VLOOKUP(B51,'Race 6'!$G$3:$I$111,3,FALSE)),0,VLOOKUP(B51,'Race 6'!$G$3:$I$111,3,FALSE))</f>
        <v>0</v>
      </c>
      <c r="K51" s="171">
        <f>IF(ISERROR(VLOOKUP($B51,'Race 7'!$G$3:$I$82,3,FALSE)),0,VLOOKUP($B51,'Race 7'!$G$3:$I$82,3,FALSE))</f>
        <v>0</v>
      </c>
      <c r="L51" s="171">
        <f>IF(ISERROR(VLOOKUP($B51,'Race 8'!$G$3:$I$82,3,FALSE)),0,VLOOKUP($B51,'Race 8'!$G$3:$I$82,3,FALSE))</f>
        <v>75</v>
      </c>
      <c r="M51" s="171">
        <f>IF(ISERROR(VLOOKUP($B51,'Race 9'!$G$3:$I$78,3,FALSE)),0,VLOOKUP($B51,'Race 9'!$G$3:$I$78,3,FALSE))</f>
        <v>0</v>
      </c>
      <c r="N51" s="171">
        <f>IF(ISERROR(VLOOKUP($B51,'Race 10'!$G$3:$I$111,3,FALSE)),0,VLOOKUP($B51,'Race 10'!$G$3:$I$111,3,FALSE))</f>
        <v>80</v>
      </c>
      <c r="O51" s="260"/>
      <c r="P51" s="114">
        <v>4</v>
      </c>
    </row>
    <row r="52" spans="1:16" ht="12.75" customHeight="1">
      <c r="A52" s="171">
        <v>13</v>
      </c>
      <c r="B52" s="170" t="s">
        <v>105</v>
      </c>
      <c r="C52" s="171">
        <f t="shared" si="1"/>
        <v>4</v>
      </c>
      <c r="D52" s="171">
        <f>SUM(LARGE(E52:N52,{1,2,3,4,5,6}))</f>
        <v>271</v>
      </c>
      <c r="E52" s="172">
        <f>IF(ISERROR(VLOOKUP(B52,'Race 1'!$H$3:$J$110,3,FALSE)),0,VLOOKUP(B52,'Race 1'!$H$3:$J$110,3,FALSE))</f>
        <v>68</v>
      </c>
      <c r="F52" s="172">
        <f>IF(ISERROR(VLOOKUP(B52,'Race 2'!$H$3:$J$111,3,FALSE)),0,VLOOKUP(B52,'Race 2'!$H$3:$J$111,3,FALSE))</f>
        <v>63</v>
      </c>
      <c r="G52" s="172">
        <f>IF(ISERROR(VLOOKUP(B52,'Race 3'!$G$3:$I$111,3,FALSE)),0,VLOOKUP(B52,'Race 3'!$G$3:$I$111,3,FALSE))</f>
        <v>67</v>
      </c>
      <c r="H52" s="172">
        <f>IF(ISERROR(VLOOKUP(B52,'Race 4'!$H$3:$J$95,3,FALSE)),0,VLOOKUP(B52,'Race 4'!$H$3:$J$95,3,FALSE))</f>
        <v>0</v>
      </c>
      <c r="I52" s="171">
        <f>IF(ISERROR(VLOOKUP(B52,'Race 5'!$G$3:$I$110,3,FALSE)),0,VLOOKUP(B52,'Race 5'!$G$3:$I$110,3,FALSE))</f>
        <v>0</v>
      </c>
      <c r="J52" s="171">
        <f>IF(ISERROR(VLOOKUP(B52,'Race 6'!$G$3:$I$111,3,FALSE)),0,VLOOKUP(B52,'Race 6'!$G$3:$I$111,3,FALSE))</f>
        <v>0</v>
      </c>
      <c r="K52" s="171">
        <f>IF(ISERROR(VLOOKUP($B52,'Race 7'!$G$3:$I$82,3,FALSE)),0,VLOOKUP($B52,'Race 7'!$G$3:$I$82,3,FALSE))</f>
        <v>0</v>
      </c>
      <c r="L52" s="171">
        <f>IF(ISERROR(VLOOKUP($B52,'Race 8'!$G$3:$I$82,3,FALSE)),0,VLOOKUP($B52,'Race 8'!$G$3:$I$82,3,FALSE))</f>
        <v>0</v>
      </c>
      <c r="M52" s="171">
        <f>IF(ISERROR(VLOOKUP($B52,'Race 9'!$G$3:$I$78,3,FALSE)),0,VLOOKUP($B52,'Race 9'!$G$3:$I$78,3,FALSE))</f>
        <v>0</v>
      </c>
      <c r="N52" s="171">
        <f>IF(ISERROR(VLOOKUP($B52,'Race 10'!$G$3:$I$111,3,FALSE)),0,VLOOKUP($B52,'Race 10'!$G$3:$I$111,3,FALSE))</f>
        <v>73</v>
      </c>
      <c r="O52" s="260"/>
      <c r="P52" s="114">
        <v>4</v>
      </c>
    </row>
    <row r="53" spans="1:16" ht="12.75" customHeight="1">
      <c r="A53" s="171">
        <v>14</v>
      </c>
      <c r="B53" s="178" t="s">
        <v>79</v>
      </c>
      <c r="C53" s="171">
        <f t="shared" si="1"/>
        <v>3</v>
      </c>
      <c r="D53" s="171">
        <f>SUM(LARGE(E53:N53,{1,2,3,4,5,6}))</f>
        <v>204</v>
      </c>
      <c r="E53" s="172">
        <f>IF(ISERROR(VLOOKUP(B53,'Race 1'!$H$3:$J$110,3,FALSE)),0,VLOOKUP(B53,'Race 1'!$H$3:$J$110,3,FALSE))</f>
        <v>64</v>
      </c>
      <c r="F53" s="172">
        <f>IF(ISERROR(VLOOKUP(B53,'Race 2'!$H$3:$J$111,3,FALSE)),0,VLOOKUP(B53,'Race 2'!$H$3:$J$111,3,FALSE))</f>
        <v>0</v>
      </c>
      <c r="G53" s="172">
        <f>IF(ISERROR(VLOOKUP(B53,'Race 3'!$G$3:$I$111,3,FALSE)),0,VLOOKUP(B53,'Race 3'!$G$3:$I$111,3,FALSE))</f>
        <v>71</v>
      </c>
      <c r="H53" s="172">
        <f>IF(ISERROR(VLOOKUP(B53,'Race 4'!$H$3:$J$95,3,FALSE)),0,VLOOKUP(B53,'Race 4'!$H$3:$J$95,3,FALSE))</f>
        <v>0</v>
      </c>
      <c r="I53" s="171">
        <f>IF(ISERROR(VLOOKUP(B53,'Race 5'!$G$3:$I$110,3,FALSE)),0,VLOOKUP(B53,'Race 5'!$G$3:$I$110,3,FALSE))</f>
        <v>69</v>
      </c>
      <c r="J53" s="171">
        <f>IF(ISERROR(VLOOKUP(B53,'Race 6'!$G$3:$I$111,3,FALSE)),0,VLOOKUP(B53,'Race 6'!$G$3:$I$111,3,FALSE))</f>
        <v>0</v>
      </c>
      <c r="K53" s="171">
        <f>IF(ISERROR(VLOOKUP($B53,'Race 7'!$G$3:$I$82,3,FALSE)),0,VLOOKUP($B53,'Race 7'!$G$3:$I$82,3,FALSE))</f>
        <v>0</v>
      </c>
      <c r="L53" s="171">
        <f>IF(ISERROR(VLOOKUP($B53,'Race 8'!$G$3:$I$82,3,FALSE)),0,VLOOKUP($B53,'Race 8'!$G$3:$I$82,3,FALSE))</f>
        <v>0</v>
      </c>
      <c r="M53" s="171">
        <f>IF(ISERROR(VLOOKUP($B53,'Race 9'!$G$3:$I$78,3,FALSE)),0,VLOOKUP($B53,'Race 9'!$G$3:$I$78,3,FALSE))</f>
        <v>0</v>
      </c>
      <c r="N53" s="171">
        <f>IF(ISERROR(VLOOKUP($B53,'Race 10'!$G$3:$I$111,3,FALSE)),0,VLOOKUP($B53,'Race 10'!$G$3:$I$111,3,FALSE))</f>
        <v>0</v>
      </c>
      <c r="O53" s="260"/>
      <c r="P53" s="114">
        <v>4</v>
      </c>
    </row>
    <row r="54" spans="1:16" ht="12.75" customHeight="1">
      <c r="A54" s="171">
        <v>15</v>
      </c>
      <c r="B54" s="175" t="s">
        <v>127</v>
      </c>
      <c r="C54" s="171">
        <f t="shared" si="1"/>
        <v>2</v>
      </c>
      <c r="D54" s="171">
        <f>SUM(LARGE(E54:N54,{1,2,3,4,5,6}))</f>
        <v>140</v>
      </c>
      <c r="E54" s="172">
        <f>IF(ISERROR(VLOOKUP(B54,'Race 1'!$H$3:$J$110,3,FALSE)),0,VLOOKUP(B54,'Race 1'!$H$3:$J$110,3,FALSE))</f>
        <v>0</v>
      </c>
      <c r="F54" s="172">
        <f>IF(ISERROR(VLOOKUP(B54,'Race 2'!$H$3:$J$111,3,FALSE)),0,VLOOKUP(B54,'Race 2'!$H$3:$J$111,3,FALSE))</f>
        <v>66</v>
      </c>
      <c r="G54" s="172">
        <f>IF(ISERROR(VLOOKUP(B54,'Race 3'!$G$3:$I$111,3,FALSE)),0,VLOOKUP(B54,'Race 3'!$G$3:$I$111,3,FALSE))</f>
        <v>0</v>
      </c>
      <c r="H54" s="172">
        <f>IF(ISERROR(VLOOKUP(B54,'Race 4'!$H$3:$J$95,3,FALSE)),0,VLOOKUP(B54,'Race 4'!$H$3:$J$95,3,FALSE))</f>
        <v>0</v>
      </c>
      <c r="I54" s="171">
        <f>IF(ISERROR(VLOOKUP(B54,'Race 5'!$G$3:$I$110,3,FALSE)),0,VLOOKUP(B54,'Race 5'!$G$3:$I$110,3,FALSE))</f>
        <v>74</v>
      </c>
      <c r="J54" s="171">
        <f>IF(ISERROR(VLOOKUP(B54,'Race 6'!$G$3:$I$111,3,FALSE)),0,VLOOKUP(B54,'Race 6'!$G$3:$I$111,3,FALSE))</f>
        <v>0</v>
      </c>
      <c r="K54" s="171">
        <f>IF(ISERROR(VLOOKUP($B54,'Race 7'!$G$3:$I$82,3,FALSE)),0,VLOOKUP($B54,'Race 7'!$G$3:$I$82,3,FALSE))</f>
        <v>0</v>
      </c>
      <c r="L54" s="171">
        <f>IF(ISERROR(VLOOKUP($B54,'Race 8'!$G$3:$I$82,3,FALSE)),0,VLOOKUP($B54,'Race 8'!$G$3:$I$82,3,FALSE))</f>
        <v>0</v>
      </c>
      <c r="M54" s="171">
        <f>IF(ISERROR(VLOOKUP($B54,'Race 9'!$G$3:$I$78,3,FALSE)),0,VLOOKUP($B54,'Race 9'!$G$3:$I$78,3,FALSE))</f>
        <v>0</v>
      </c>
      <c r="N54" s="171">
        <f>IF(ISERROR(VLOOKUP($B54,'Race 10'!$G$3:$I$111,3,FALSE)),0,VLOOKUP($B54,'Race 10'!$G$3:$I$111,3,FALSE))</f>
        <v>0</v>
      </c>
      <c r="O54" s="260"/>
      <c r="P54" s="114">
        <v>4</v>
      </c>
    </row>
    <row r="55" spans="1:16" ht="12.75" customHeight="1">
      <c r="A55" s="171">
        <v>16</v>
      </c>
      <c r="B55" s="170" t="s">
        <v>131</v>
      </c>
      <c r="C55" s="171">
        <f t="shared" si="1"/>
        <v>2</v>
      </c>
      <c r="D55" s="171">
        <f>SUM(LARGE(E55:N55,{1,2,3,4,5,6}))</f>
        <v>140</v>
      </c>
      <c r="E55" s="172">
        <f>IF(ISERROR(VLOOKUP(B55,'Race 1'!$H$3:$J$110,3,FALSE)),0,VLOOKUP(B55,'Race 1'!$H$3:$J$110,3,FALSE))</f>
        <v>65</v>
      </c>
      <c r="F55" s="172">
        <f>IF(ISERROR(VLOOKUP(B55,'Race 2'!$H$3:$J$111,3,FALSE)),0,VLOOKUP(B55,'Race 2'!$H$3:$J$111,3,FALSE))</f>
        <v>0</v>
      </c>
      <c r="G55" s="172">
        <f>IF(ISERROR(VLOOKUP(B55,'Race 3'!$G$3:$I$111,3,FALSE)),0,VLOOKUP(B55,'Race 3'!$G$3:$I$111,3,FALSE))</f>
        <v>0</v>
      </c>
      <c r="H55" s="172">
        <f>IF(ISERROR(VLOOKUP(B55,'Race 4'!$H$3:$J$95,3,FALSE)),0,VLOOKUP(B55,'Race 4'!$H$3:$J$95,3,FALSE))</f>
        <v>0</v>
      </c>
      <c r="I55" s="171">
        <f>IF(ISERROR(VLOOKUP(B55,'Race 5'!$G$3:$I$110,3,FALSE)),0,VLOOKUP(B55,'Race 5'!$G$3:$I$110,3,FALSE))</f>
        <v>75</v>
      </c>
      <c r="J55" s="171">
        <f>IF(ISERROR(VLOOKUP(B55,'Race 6'!$G$3:$I$111,3,FALSE)),0,VLOOKUP(B55,'Race 6'!$G$3:$I$111,3,FALSE))</f>
        <v>0</v>
      </c>
      <c r="K55" s="171">
        <f>IF(ISERROR(VLOOKUP($B55,'Race 7'!$G$3:$I$82,3,FALSE)),0,VLOOKUP($B55,'Race 7'!$G$3:$I$82,3,FALSE))</f>
        <v>0</v>
      </c>
      <c r="L55" s="171">
        <f>IF(ISERROR(VLOOKUP($B55,'Race 8'!$G$3:$I$82,3,FALSE)),0,VLOOKUP($B55,'Race 8'!$G$3:$I$82,3,FALSE))</f>
        <v>0</v>
      </c>
      <c r="M55" s="171">
        <f>IF(ISERROR(VLOOKUP($B55,'Race 9'!$G$3:$I$78,3,FALSE)),0,VLOOKUP($B55,'Race 9'!$G$3:$I$78,3,FALSE))</f>
        <v>0</v>
      </c>
      <c r="N55" s="171">
        <f>IF(ISERROR(VLOOKUP($B55,'Race 10'!$G$3:$I$111,3,FALSE)),0,VLOOKUP($B55,'Race 10'!$G$3:$I$111,3,FALSE))</f>
        <v>0</v>
      </c>
      <c r="O55" s="260"/>
      <c r="P55" s="114">
        <v>4</v>
      </c>
    </row>
    <row r="56" spans="1:16" ht="12.75" customHeight="1">
      <c r="A56" s="171">
        <v>17</v>
      </c>
      <c r="B56" s="170" t="s">
        <v>33</v>
      </c>
      <c r="C56" s="171">
        <f t="shared" si="1"/>
        <v>2</v>
      </c>
      <c r="D56" s="171">
        <f>SUM(LARGE(E56:N56,{1,2,3,4,5,6}))</f>
        <v>127</v>
      </c>
      <c r="E56" s="172">
        <f>IF(ISERROR(VLOOKUP(B56,'Race 1'!$H$3:$J$110,3,FALSE)),0,VLOOKUP(B56,'Race 1'!$H$3:$J$110,3,FALSE))</f>
        <v>0</v>
      </c>
      <c r="F56" s="172">
        <f>IF(ISERROR(VLOOKUP(B56,'Race 2'!$H$3:$J$111,3,FALSE)),0,VLOOKUP(B56,'Race 2'!$H$3:$J$111,3,FALSE))</f>
        <v>0</v>
      </c>
      <c r="G56" s="172">
        <f>IF(ISERROR(VLOOKUP(B56,'Race 3'!$G$3:$I$111,3,FALSE)),0,VLOOKUP(B56,'Race 3'!$G$3:$I$111,3,FALSE))</f>
        <v>0</v>
      </c>
      <c r="H56" s="172">
        <f>IF(ISERROR(VLOOKUP(B56,'Race 4'!$H$3:$J$95,3,FALSE)),0,VLOOKUP(B56,'Race 4'!$H$3:$J$95,3,FALSE))</f>
        <v>0</v>
      </c>
      <c r="I56" s="171">
        <f>IF(ISERROR(VLOOKUP(B56,'Race 5'!$G$3:$I$110,3,FALSE)),0,VLOOKUP(B56,'Race 5'!$G$3:$I$110,3,FALSE))</f>
        <v>61</v>
      </c>
      <c r="J56" s="171">
        <f>IF(ISERROR(VLOOKUP(B56,'Race 6'!$G$3:$I$111,3,FALSE)),0,VLOOKUP(B56,'Race 6'!$G$3:$I$111,3,FALSE))</f>
        <v>0</v>
      </c>
      <c r="K56" s="171">
        <f>IF(ISERROR(VLOOKUP($B56,'Race 7'!$G$3:$I$82,3,FALSE)),0,VLOOKUP($B56,'Race 7'!$G$3:$I$82,3,FALSE))</f>
        <v>0</v>
      </c>
      <c r="L56" s="171">
        <f>IF(ISERROR(VLOOKUP($B56,'Race 8'!$G$3:$I$82,3,FALSE)),0,VLOOKUP($B56,'Race 8'!$G$3:$I$82,3,FALSE))</f>
        <v>0</v>
      </c>
      <c r="M56" s="171">
        <f>IF(ISERROR(VLOOKUP($B56,'Race 9'!$G$3:$I$78,3,FALSE)),0,VLOOKUP($B56,'Race 9'!$G$3:$I$78,3,FALSE))</f>
        <v>0</v>
      </c>
      <c r="N56" s="171">
        <f>IF(ISERROR(VLOOKUP($B56,'Race 10'!$G$3:$I$111,3,FALSE)),0,VLOOKUP($B56,'Race 10'!$G$3:$I$111,3,FALSE))</f>
        <v>66</v>
      </c>
      <c r="O56" s="260"/>
      <c r="P56" s="114">
        <v>4</v>
      </c>
    </row>
    <row r="57" spans="1:16" ht="12.75" customHeight="1" thickBot="1">
      <c r="A57" s="171">
        <v>18</v>
      </c>
      <c r="B57" s="170" t="s">
        <v>220</v>
      </c>
      <c r="C57" s="171">
        <f t="shared" si="1"/>
        <v>1</v>
      </c>
      <c r="D57" s="171">
        <f>SUM(LARGE(E57:N57,{1,2,3,4,5,6}))</f>
        <v>78</v>
      </c>
      <c r="E57" s="172">
        <f>IF(ISERROR(VLOOKUP(B57,'Race 1'!$H$3:$J$110,3,FALSE)),0,VLOOKUP(B57,'Race 1'!$H$3:$J$110,3,FALSE))</f>
        <v>0</v>
      </c>
      <c r="F57" s="172">
        <f>IF(ISERROR(VLOOKUP(B57,'Race 2'!$H$3:$J$111,3,FALSE)),0,VLOOKUP(B57,'Race 2'!$H$3:$J$111,3,FALSE))</f>
        <v>0</v>
      </c>
      <c r="G57" s="172">
        <f>IF(ISERROR(VLOOKUP(B57,'Race 3'!$G$3:$I$111,3,FALSE)),0,VLOOKUP(B57,'Race 3'!$G$3:$I$111,3,FALSE))</f>
        <v>0</v>
      </c>
      <c r="H57" s="172">
        <f>IF(ISERROR(VLOOKUP(B57,'Race 4'!$H$3:$J$95,3,FALSE)),0,VLOOKUP(B57,'Race 4'!$H$3:$J$95,3,FALSE))</f>
        <v>0</v>
      </c>
      <c r="I57" s="171">
        <f>IF(ISERROR(VLOOKUP(B57,'Race 5'!$G$3:$I$110,3,FALSE)),0,VLOOKUP(B57,'Race 5'!$G$3:$I$110,3,FALSE))</f>
        <v>0</v>
      </c>
      <c r="J57" s="171">
        <f>IF(ISERROR(VLOOKUP(B57,'Race 6'!$G$3:$I$111,3,FALSE)),0,VLOOKUP(B57,'Race 6'!$G$3:$I$111,3,FALSE))</f>
        <v>0</v>
      </c>
      <c r="K57" s="171">
        <f>IF(ISERROR(VLOOKUP($B57,'Race 7'!$G$3:$I$82,3,FALSE)),0,VLOOKUP($B57,'Race 7'!$G$3:$I$82,3,FALSE))</f>
        <v>0</v>
      </c>
      <c r="L57" s="171">
        <f>IF(ISERROR(VLOOKUP($B57,'Race 8'!$G$3:$I$82,3,FALSE)),0,VLOOKUP($B57,'Race 8'!$G$3:$I$82,3,FALSE))</f>
        <v>0</v>
      </c>
      <c r="M57" s="171">
        <f>IF(ISERROR(VLOOKUP($B57,'Race 9'!$G$3:$I$78,3,FALSE)),0,VLOOKUP($B57,'Race 9'!$G$3:$I$78,3,FALSE))</f>
        <v>78</v>
      </c>
      <c r="N57" s="171">
        <f>IF(ISERROR(VLOOKUP($B57,'Race 10'!$G$3:$I$111,3,FALSE)),0,VLOOKUP($B57,'Race 10'!$G$3:$I$111,3,FALSE))</f>
        <v>0</v>
      </c>
      <c r="O57" s="260"/>
      <c r="P57" s="114">
        <v>4</v>
      </c>
    </row>
    <row r="58" spans="1:16" ht="12.75" customHeight="1">
      <c r="A58" s="261">
        <v>1</v>
      </c>
      <c r="B58" s="262" t="s">
        <v>100</v>
      </c>
      <c r="C58" s="263">
        <f t="shared" si="1"/>
        <v>8</v>
      </c>
      <c r="D58" s="263">
        <f>SUM(LARGE(E58:N58,{1,2,3,4,5,6}))</f>
        <v>476</v>
      </c>
      <c r="E58" s="168">
        <f>IF(ISERROR(VLOOKUP(B58,'Race 1'!$H$3:$J$110,3,FALSE)),0,VLOOKUP(B58,'Race 1'!$H$3:$J$110,3,FALSE))</f>
        <v>74</v>
      </c>
      <c r="F58" s="168">
        <f>IF(ISERROR(VLOOKUP(B58,'Race 2'!$H$3:$J$111,3,FALSE)),0,VLOOKUP(B58,'Race 2'!$H$3:$J$111,3,FALSE))</f>
        <v>71</v>
      </c>
      <c r="G58" s="168">
        <f>IF(ISERROR(VLOOKUP(B58,'Race 3'!$G$3:$I$111,3,FALSE)),0,VLOOKUP(B58,'Race 3'!$G$3:$I$111,3,FALSE))</f>
        <v>73</v>
      </c>
      <c r="H58" s="168">
        <f>IF(ISERROR(VLOOKUP(B58,'Race 4'!$H$3:$J$95,3,FALSE)),0,VLOOKUP(B58,'Race 4'!$H$3:$J$95,3,FALSE))</f>
        <v>0</v>
      </c>
      <c r="I58" s="167">
        <f>IF(ISERROR(VLOOKUP(B58,'Race 5'!$G$3:$I$110,3,FALSE)),0,VLOOKUP(B58,'Race 5'!$G$3:$I$110,3,FALSE))</f>
        <v>79</v>
      </c>
      <c r="J58" s="167">
        <f>IF(ISERROR(VLOOKUP(B58,'Race 6'!$G$3:$I$111,3,FALSE)),0,VLOOKUP(B58,'Race 6'!$G$3:$I$111,3,FALSE))</f>
        <v>81</v>
      </c>
      <c r="K58" s="167">
        <f>IF(ISERROR(VLOOKUP($B58,'Race 7'!$G$3:$I$82,3,FALSE)),0,VLOOKUP($B58,'Race 7'!$G$3:$I$82,3,FALSE))</f>
        <v>84</v>
      </c>
      <c r="L58" s="167">
        <f>IF(ISERROR(VLOOKUP($B58,'Race 8'!$G$3:$I$82,3,FALSE)),0,VLOOKUP($B58,'Race 8'!$G$3:$I$82,3,FALSE))</f>
        <v>77</v>
      </c>
      <c r="M58" s="167">
        <f>IF(ISERROR(VLOOKUP($B58,'Race 9'!$G$3:$I$78,3,FALSE)),0,VLOOKUP($B58,'Race 9'!$G$3:$I$78,3,FALSE))</f>
        <v>0</v>
      </c>
      <c r="N58" s="167">
        <f>IF(ISERROR(VLOOKUP($B58,'Race 10'!$G$3:$I$111,3,FALSE)),0,VLOOKUP($B58,'Race 10'!$G$3:$I$111,3,FALSE))</f>
        <v>81</v>
      </c>
      <c r="O58" s="259">
        <v>5</v>
      </c>
      <c r="P58" s="115">
        <v>5</v>
      </c>
    </row>
    <row r="59" spans="1:16" ht="12.75" customHeight="1">
      <c r="A59" s="264">
        <v>2</v>
      </c>
      <c r="B59" s="265" t="s">
        <v>115</v>
      </c>
      <c r="C59" s="266">
        <f t="shared" si="1"/>
        <v>8</v>
      </c>
      <c r="D59" s="266">
        <f>SUM(LARGE(E59:N59,{1,2,3,4,5,6}))</f>
        <v>448</v>
      </c>
      <c r="E59" s="172">
        <f>IF(ISERROR(VLOOKUP(B59,'Race 1'!$H$3:$J$110,3,FALSE)),0,VLOOKUP(B59,'Race 1'!$H$3:$J$110,3,FALSE))</f>
        <v>53</v>
      </c>
      <c r="F59" s="172">
        <f>IF(ISERROR(VLOOKUP(B59,'Race 2'!$H$3:$J$111,3,FALSE)),0,VLOOKUP(B59,'Race 2'!$H$3:$J$111,3,FALSE))</f>
        <v>60</v>
      </c>
      <c r="G59" s="172">
        <f>IF(ISERROR(VLOOKUP(B59,'Race 3'!$G$3:$I$111,3,FALSE)),0,VLOOKUP(B59,'Race 3'!$G$3:$I$111,3,FALSE))</f>
        <v>68</v>
      </c>
      <c r="H59" s="172">
        <f>IF(ISERROR(VLOOKUP(B59,'Race 4'!$H$3:$J$95,3,FALSE)),0,VLOOKUP(B59,'Race 4'!$H$3:$J$95,3,FALSE))</f>
        <v>77</v>
      </c>
      <c r="I59" s="171">
        <f>IF(ISERROR(VLOOKUP(B59,'Race 5'!$G$3:$I$110,3,FALSE)),0,VLOOKUP(B59,'Race 5'!$G$3:$I$110,3,FALSE))</f>
        <v>0</v>
      </c>
      <c r="J59" s="171">
        <f>IF(ISERROR(VLOOKUP(B59,'Race 6'!$G$3:$I$111,3,FALSE)),0,VLOOKUP(B59,'Race 6'!$G$3:$I$111,3,FALSE))</f>
        <v>75</v>
      </c>
      <c r="K59" s="171">
        <f>IF(ISERROR(VLOOKUP($B59,'Race 7'!$G$3:$I$82,3,FALSE)),0,VLOOKUP($B59,'Race 7'!$G$3:$I$82,3,FALSE))</f>
        <v>79</v>
      </c>
      <c r="L59" s="171">
        <f>IF(ISERROR(VLOOKUP($B59,'Race 8'!$G$3:$I$82,3,FALSE)),0,VLOOKUP($B59,'Race 8'!$G$3:$I$82,3,FALSE))</f>
        <v>0</v>
      </c>
      <c r="M59" s="171">
        <f>IF(ISERROR(VLOOKUP($B59,'Race 9'!$G$3:$I$78,3,FALSE)),0,VLOOKUP($B59,'Race 9'!$G$3:$I$78,3,FALSE))</f>
        <v>77</v>
      </c>
      <c r="N59" s="171">
        <f>IF(ISERROR(VLOOKUP($B59,'Race 10'!$G$3:$I$111,3,FALSE)),0,VLOOKUP($B59,'Race 10'!$G$3:$I$111,3,FALSE))</f>
        <v>72</v>
      </c>
      <c r="O59" s="260"/>
      <c r="P59" s="114">
        <v>5</v>
      </c>
    </row>
    <row r="60" spans="1:16" ht="12.75" customHeight="1">
      <c r="A60" s="267">
        <v>3</v>
      </c>
      <c r="B60" s="268" t="s">
        <v>94</v>
      </c>
      <c r="C60" s="267">
        <f t="shared" si="1"/>
        <v>7</v>
      </c>
      <c r="D60" s="267">
        <f>SUM(LARGE(E60:N60,{1,2,3,4,5,6}))</f>
        <v>447</v>
      </c>
      <c r="E60" s="172">
        <f>IF(ISERROR(VLOOKUP(B60,'Race 1'!$H$3:$J$110,3,FALSE)),0,VLOOKUP(B60,'Race 1'!$H$3:$J$110,3,FALSE))</f>
        <v>71</v>
      </c>
      <c r="F60" s="172">
        <f>IF(ISERROR(VLOOKUP(B60,'Race 2'!$H$3:$J$111,3,FALSE)),0,VLOOKUP(B60,'Race 2'!$H$3:$J$111,3,FALSE))</f>
        <v>70</v>
      </c>
      <c r="G60" s="172">
        <f>IF(ISERROR(VLOOKUP(B60,'Race 3'!$G$3:$I$111,3,FALSE)),0,VLOOKUP(B60,'Race 3'!$G$3:$I$111,3,FALSE))</f>
        <v>0</v>
      </c>
      <c r="H60" s="172">
        <f>IF(ISERROR(VLOOKUP(B60,'Race 4'!$H$3:$J$95,3,FALSE)),0,VLOOKUP(B60,'Race 4'!$H$3:$J$95,3,FALSE))</f>
        <v>78</v>
      </c>
      <c r="I60" s="171">
        <f>IF(ISERROR(VLOOKUP(B60,'Race 5'!$G$3:$I$110,3,FALSE)),0,VLOOKUP(B60,'Race 5'!$G$3:$I$110,3,FALSE))</f>
        <v>72</v>
      </c>
      <c r="J60" s="171">
        <f>IF(ISERROR(VLOOKUP(B60,'Race 6'!$G$3:$I$111,3,FALSE)),0,VLOOKUP(B60,'Race 6'!$G$3:$I$111,3,FALSE))</f>
        <v>77</v>
      </c>
      <c r="K60" s="171">
        <f>IF(ISERROR(VLOOKUP($B60,'Race 7'!$G$3:$I$82,3,FALSE)),0,VLOOKUP($B60,'Race 7'!$G$3:$I$82,3,FALSE))</f>
        <v>76</v>
      </c>
      <c r="L60" s="171">
        <f>IF(ISERROR(VLOOKUP($B60,'Race 8'!$G$3:$I$82,3,FALSE)),0,VLOOKUP($B60,'Race 8'!$G$3:$I$82,3,FALSE))</f>
        <v>73</v>
      </c>
      <c r="M60" s="171">
        <f>IF(ISERROR(VLOOKUP($B60,'Race 9'!$G$3:$I$78,3,FALSE)),0,VLOOKUP($B60,'Race 9'!$G$3:$I$78,3,FALSE))</f>
        <v>0</v>
      </c>
      <c r="N60" s="171">
        <f>IF(ISERROR(VLOOKUP($B60,'Race 10'!$G$3:$I$111,3,FALSE)),0,VLOOKUP($B60,'Race 10'!$G$3:$I$111,3,FALSE))</f>
        <v>0</v>
      </c>
      <c r="O60" s="260"/>
      <c r="P60" s="114">
        <v>5</v>
      </c>
    </row>
    <row r="61" spans="1:16" ht="12.75" customHeight="1">
      <c r="A61" s="171">
        <v>4</v>
      </c>
      <c r="B61" s="170" t="s">
        <v>18</v>
      </c>
      <c r="C61" s="171">
        <f t="shared" si="1"/>
        <v>9</v>
      </c>
      <c r="D61" s="171">
        <f>SUM(LARGE(E61:N61,{1,2,3,4,5,6}))</f>
        <v>426</v>
      </c>
      <c r="E61" s="172">
        <f>IF(ISERROR(VLOOKUP(B61,'Race 1'!$H$3:$J$110,3,FALSE)),0,VLOOKUP(B61,'Race 1'!$H$3:$J$110,3,FALSE))</f>
        <v>60</v>
      </c>
      <c r="F61" s="172">
        <f>IF(ISERROR(VLOOKUP(B61,'Race 2'!$H$3:$J$111,3,FALSE)),0,VLOOKUP(B61,'Race 2'!$H$3:$J$111,3,FALSE))</f>
        <v>59</v>
      </c>
      <c r="G61" s="172">
        <f>IF(ISERROR(VLOOKUP(B61,'Race 3'!$G$3:$I$111,3,FALSE)),0,VLOOKUP(B61,'Race 3'!$G$3:$I$111,3,FALSE))</f>
        <v>65</v>
      </c>
      <c r="H61" s="172">
        <f>IF(ISERROR(VLOOKUP(B61,'Race 4'!$H$3:$J$95,3,FALSE)),0,VLOOKUP(B61,'Race 4'!$H$3:$J$95,3,FALSE))</f>
        <v>75</v>
      </c>
      <c r="I61" s="171">
        <f>IF(ISERROR(VLOOKUP(B61,'Race 5'!$G$3:$I$110,3,FALSE)),0,VLOOKUP(B61,'Race 5'!$G$3:$I$110,3,FALSE))</f>
        <v>63</v>
      </c>
      <c r="J61" s="171">
        <f>IF(ISERROR(VLOOKUP(B61,'Race 6'!$G$3:$I$111,3,FALSE)),0,VLOOKUP(B61,'Race 6'!$G$3:$I$111,3,FALSE))</f>
        <v>0</v>
      </c>
      <c r="K61" s="171">
        <f>IF(ISERROR(VLOOKUP($B61,'Race 7'!$G$3:$I$82,3,FALSE)),0,VLOOKUP($B61,'Race 7'!$G$3:$I$82,3,FALSE))</f>
        <v>78</v>
      </c>
      <c r="L61" s="171">
        <f>IF(ISERROR(VLOOKUP($B61,'Race 8'!$G$3:$I$82,3,FALSE)),0,VLOOKUP($B61,'Race 8'!$G$3:$I$82,3,FALSE))</f>
        <v>72</v>
      </c>
      <c r="M61" s="171">
        <f>IF(ISERROR(VLOOKUP($B61,'Race 9'!$G$3:$I$78,3,FALSE)),0,VLOOKUP($B61,'Race 9'!$G$3:$I$78,3,FALSE))</f>
        <v>73</v>
      </c>
      <c r="N61" s="171">
        <f>IF(ISERROR(VLOOKUP($B61,'Race 10'!$G$3:$I$111,3,FALSE)),0,VLOOKUP($B61,'Race 10'!$G$3:$I$111,3,FALSE))</f>
        <v>63</v>
      </c>
      <c r="O61" s="260"/>
      <c r="P61" s="114">
        <v>5</v>
      </c>
    </row>
    <row r="62" spans="1:16" ht="12.75" customHeight="1">
      <c r="A62" s="171">
        <v>5</v>
      </c>
      <c r="B62" s="170" t="s">
        <v>62</v>
      </c>
      <c r="C62" s="171">
        <f t="shared" si="1"/>
        <v>10</v>
      </c>
      <c r="D62" s="171">
        <f>SUM(LARGE(E62:N62,{1,2,3,4,5,6}))</f>
        <v>426</v>
      </c>
      <c r="E62" s="172">
        <f>IF(ISERROR(VLOOKUP(B62,'Race 1'!$H$3:$J$110,3,FALSE)),0,VLOOKUP(B62,'Race 1'!$H$3:$J$110,3,FALSE))</f>
        <v>63</v>
      </c>
      <c r="F62" s="172">
        <f>IF(ISERROR(VLOOKUP(B62,'Race 2'!$H$3:$J$111,3,FALSE)),0,VLOOKUP(B62,'Race 2'!$H$3:$J$111,3,FALSE))</f>
        <v>56</v>
      </c>
      <c r="G62" s="172">
        <f>IF(ISERROR(VLOOKUP(B62,'Race 3'!$G$3:$I$111,3,FALSE)),0,VLOOKUP(B62,'Race 3'!$G$3:$I$111,3,FALSE))</f>
        <v>57</v>
      </c>
      <c r="H62" s="172">
        <f>IF(ISERROR(VLOOKUP(B62,'Race 4'!$H$3:$J$95,3,FALSE)),0,VLOOKUP(B62,'Race 4'!$H$3:$J$95,3,FALSE))</f>
        <v>71</v>
      </c>
      <c r="I62" s="171">
        <f>IF(ISERROR(VLOOKUP(B62,'Race 5'!$G$3:$I$110,3,FALSE)),0,VLOOKUP(B62,'Race 5'!$G$3:$I$110,3,FALSE))</f>
        <v>58</v>
      </c>
      <c r="J62" s="171">
        <f>IF(ISERROR(VLOOKUP(B62,'Race 6'!$G$3:$I$111,3,FALSE)),0,VLOOKUP(B62,'Race 6'!$G$3:$I$111,3,FALSE))</f>
        <v>74</v>
      </c>
      <c r="K62" s="171">
        <f>IF(ISERROR(VLOOKUP($B62,'Race 7'!$G$3:$I$82,3,FALSE)),0,VLOOKUP($B62,'Race 7'!$G$3:$I$82,3,FALSE))</f>
        <v>73</v>
      </c>
      <c r="L62" s="171">
        <f>IF(ISERROR(VLOOKUP($B62,'Race 8'!$G$3:$I$82,3,FALSE)),0,VLOOKUP($B62,'Race 8'!$G$3:$I$82,3,FALSE))</f>
        <v>67</v>
      </c>
      <c r="M62" s="171">
        <f>IF(ISERROR(VLOOKUP($B62,'Race 9'!$G$3:$I$78,3,FALSE)),0,VLOOKUP($B62,'Race 9'!$G$3:$I$78,3,FALSE))</f>
        <v>74</v>
      </c>
      <c r="N62" s="171">
        <f>IF(ISERROR(VLOOKUP($B62,'Race 10'!$G$3:$I$111,3,FALSE)),0,VLOOKUP($B62,'Race 10'!$G$3:$I$111,3,FALSE))</f>
        <v>67</v>
      </c>
      <c r="O62" s="260"/>
      <c r="P62" s="114">
        <v>5</v>
      </c>
    </row>
    <row r="63" spans="1:16" ht="12.75" customHeight="1">
      <c r="A63" s="171">
        <v>6</v>
      </c>
      <c r="B63" s="175" t="s">
        <v>32</v>
      </c>
      <c r="C63" s="171">
        <f t="shared" si="1"/>
        <v>7</v>
      </c>
      <c r="D63" s="171">
        <f>SUM(LARGE(E63:N63,{1,2,3,4,5,6}))</f>
        <v>418</v>
      </c>
      <c r="E63" s="172">
        <f>IF(ISERROR(VLOOKUP(B63,'Race 1'!$H$3:$J$110,3,FALSE)),0,VLOOKUP(B63,'Race 1'!$H$3:$J$110,3,FALSE))</f>
        <v>55</v>
      </c>
      <c r="F63" s="172">
        <f>IF(ISERROR(VLOOKUP(B63,'Race 2'!$H$3:$J$111,3,FALSE)),0,VLOOKUP(B63,'Race 2'!$H$3:$J$111,3,FALSE))</f>
        <v>57</v>
      </c>
      <c r="G63" s="172">
        <f>IF(ISERROR(VLOOKUP(B63,'Race 3'!$G$3:$I$111,3,FALSE)),0,VLOOKUP(B63,'Race 3'!$G$3:$I$111,3,FALSE))</f>
        <v>66</v>
      </c>
      <c r="H63" s="172">
        <f>IF(ISERROR(VLOOKUP(B63,'Race 4'!$H$3:$J$95,3,FALSE)),0,VLOOKUP(B63,'Race 4'!$H$3:$J$95,3,FALSE))</f>
        <v>76</v>
      </c>
      <c r="I63" s="171">
        <f>IF(ISERROR(VLOOKUP(B63,'Race 5'!$G$3:$I$110,3,FALSE)),0,VLOOKUP(B63,'Race 5'!$G$3:$I$110,3,FALSE))</f>
        <v>68</v>
      </c>
      <c r="J63" s="171">
        <f>IF(ISERROR(VLOOKUP(B63,'Race 6'!$G$3:$I$111,3,FALSE)),0,VLOOKUP(B63,'Race 6'!$G$3:$I$111,3,FALSE))</f>
        <v>76</v>
      </c>
      <c r="K63" s="171">
        <f>IF(ISERROR(VLOOKUP($B63,'Race 7'!$G$3:$I$82,3,FALSE)),0,VLOOKUP($B63,'Race 7'!$G$3:$I$82,3,FALSE))</f>
        <v>0</v>
      </c>
      <c r="L63" s="171">
        <f>IF(ISERROR(VLOOKUP($B63,'Race 8'!$G$3:$I$82,3,FALSE)),0,VLOOKUP($B63,'Race 8'!$G$3:$I$82,3,FALSE))</f>
        <v>0</v>
      </c>
      <c r="M63" s="171">
        <f>IF(ISERROR(VLOOKUP($B63,'Race 9'!$G$3:$I$78,3,FALSE)),0,VLOOKUP($B63,'Race 9'!$G$3:$I$78,3,FALSE))</f>
        <v>75</v>
      </c>
      <c r="N63" s="171">
        <f>IF(ISERROR(VLOOKUP($B63,'Race 10'!$G$3:$I$111,3,FALSE)),0,VLOOKUP($B63,'Race 10'!$G$3:$I$111,3,FALSE))</f>
        <v>0</v>
      </c>
      <c r="O63" s="260"/>
      <c r="P63" s="114">
        <v>5</v>
      </c>
    </row>
    <row r="64" spans="1:16" ht="12.75" customHeight="1">
      <c r="A64" s="171">
        <v>7</v>
      </c>
      <c r="B64" s="170" t="s">
        <v>19</v>
      </c>
      <c r="C64" s="171">
        <f t="shared" si="1"/>
        <v>6</v>
      </c>
      <c r="D64" s="171">
        <f>SUM(LARGE(E64:N64,{1,2,3,4,5,6}))</f>
        <v>410</v>
      </c>
      <c r="E64" s="172">
        <f>IF(ISERROR(VLOOKUP(B64,'Race 1'!$H$3:$J$110,3,FALSE)),0,VLOOKUP(B64,'Race 1'!$H$3:$J$110,3,FALSE))</f>
        <v>0</v>
      </c>
      <c r="F64" s="172">
        <f>IF(ISERROR(VLOOKUP(B64,'Race 2'!$H$3:$J$111,3,FALSE)),0,VLOOKUP(B64,'Race 2'!$H$3:$J$111,3,FALSE))</f>
        <v>0</v>
      </c>
      <c r="G64" s="172">
        <f>IF(ISERROR(VLOOKUP(B64,'Race 3'!$G$3:$I$111,3,FALSE)),0,VLOOKUP(B64,'Race 3'!$G$3:$I$111,3,FALSE))</f>
        <v>0</v>
      </c>
      <c r="H64" s="172">
        <f>IF(ISERROR(VLOOKUP(B64,'Race 4'!$H$3:$J$95,3,FALSE)),0,VLOOKUP(B64,'Race 4'!$H$3:$J$95,3,FALSE))</f>
        <v>72</v>
      </c>
      <c r="I64" s="171">
        <f>IF(ISERROR(VLOOKUP(B64,'Race 5'!$G$3:$I$110,3,FALSE)),0,VLOOKUP(B64,'Race 5'!$G$3:$I$110,3,FALSE))</f>
        <v>62</v>
      </c>
      <c r="J64" s="171">
        <f>IF(ISERROR(VLOOKUP(B64,'Race 6'!$G$3:$I$111,3,FALSE)),0,VLOOKUP(B64,'Race 6'!$G$3:$I$111,3,FALSE))</f>
        <v>72</v>
      </c>
      <c r="K64" s="171">
        <f>IF(ISERROR(VLOOKUP($B64,'Race 7'!$G$3:$I$82,3,FALSE)),0,VLOOKUP($B64,'Race 7'!$G$3:$I$82,3,FALSE))</f>
        <v>67</v>
      </c>
      <c r="L64" s="171">
        <f>IF(ISERROR(VLOOKUP($B64,'Race 8'!$G$3:$I$82,3,FALSE)),0,VLOOKUP($B64,'Race 8'!$G$3:$I$82,3,FALSE))</f>
        <v>69</v>
      </c>
      <c r="M64" s="171">
        <f>IF(ISERROR(VLOOKUP($B64,'Race 9'!$G$3:$I$78,3,FALSE)),0,VLOOKUP($B64,'Race 9'!$G$3:$I$78,3,FALSE))</f>
        <v>0</v>
      </c>
      <c r="N64" s="171">
        <f>IF(ISERROR(VLOOKUP($B64,'Race 10'!$G$3:$I$111,3,FALSE)),0,VLOOKUP($B64,'Race 10'!$G$3:$I$111,3,FALSE))</f>
        <v>68</v>
      </c>
      <c r="O64" s="260"/>
      <c r="P64" s="114">
        <v>5</v>
      </c>
    </row>
    <row r="65" spans="1:16" ht="12.75" customHeight="1">
      <c r="A65" s="171">
        <v>8</v>
      </c>
      <c r="B65" s="178" t="s">
        <v>74</v>
      </c>
      <c r="C65" s="171">
        <f t="shared" si="1"/>
        <v>3</v>
      </c>
      <c r="D65" s="171">
        <f>SUM(LARGE(E65:N65,{1,2,3,4,5,6}))</f>
        <v>190</v>
      </c>
      <c r="E65" s="172">
        <f>IF(ISERROR(VLOOKUP(B65,'Race 1'!$H$3:$J$110,3,FALSE)),0,VLOOKUP(B65,'Race 1'!$H$3:$J$110,3,FALSE))</f>
        <v>59</v>
      </c>
      <c r="F65" s="172">
        <f>IF(ISERROR(VLOOKUP(B65,'Race 2'!$H$3:$J$111,3,FALSE)),0,VLOOKUP(B65,'Race 2'!$H$3:$J$111,3,FALSE))</f>
        <v>0</v>
      </c>
      <c r="G65" s="172">
        <f>IF(ISERROR(VLOOKUP(B65,'Race 3'!$G$3:$I$111,3,FALSE)),0,VLOOKUP(B65,'Race 3'!$G$3:$I$111,3,FALSE))</f>
        <v>56</v>
      </c>
      <c r="H65" s="172">
        <f>IF(ISERROR(VLOOKUP(B65,'Race 4'!$H$3:$J$95,3,FALSE)),0,VLOOKUP(B65,'Race 4'!$H$3:$J$95,3,FALSE))</f>
        <v>0</v>
      </c>
      <c r="I65" s="171">
        <f>IF(ISERROR(VLOOKUP(B65,'Race 5'!$G$3:$I$110,3,FALSE)),0,VLOOKUP(B65,'Race 5'!$G$3:$I$110,3,FALSE))</f>
        <v>0</v>
      </c>
      <c r="J65" s="171">
        <f>IF(ISERROR(VLOOKUP(B65,'Race 6'!$G$3:$I$111,3,FALSE)),0,VLOOKUP(B65,'Race 6'!$G$3:$I$111,3,FALSE))</f>
        <v>0</v>
      </c>
      <c r="K65" s="171">
        <f>IF(ISERROR(VLOOKUP($B65,'Race 7'!$G$3:$I$82,3,FALSE)),0,VLOOKUP($B65,'Race 7'!$G$3:$I$82,3,FALSE))</f>
        <v>0</v>
      </c>
      <c r="L65" s="171">
        <f>IF(ISERROR(VLOOKUP($B65,'Race 8'!$G$3:$I$82,3,FALSE)),0,VLOOKUP($B65,'Race 8'!$G$3:$I$82,3,FALSE))</f>
        <v>0</v>
      </c>
      <c r="M65" s="171">
        <f>IF(ISERROR(VLOOKUP($B65,'Race 9'!$G$3:$I$78,3,FALSE)),0,VLOOKUP($B65,'Race 9'!$G$3:$I$78,3,FALSE))</f>
        <v>0</v>
      </c>
      <c r="N65" s="171">
        <f>IF(ISERROR(VLOOKUP($B65,'Race 10'!$G$3:$I$111,3,FALSE)),0,VLOOKUP($B65,'Race 10'!$G$3:$I$111,3,FALSE))</f>
        <v>75</v>
      </c>
      <c r="O65" s="260"/>
      <c r="P65" s="114">
        <v>5</v>
      </c>
    </row>
    <row r="66" spans="1:16" ht="12.75" customHeight="1">
      <c r="A66" s="171">
        <v>9</v>
      </c>
      <c r="B66" s="170" t="s">
        <v>222</v>
      </c>
      <c r="C66" s="171">
        <f t="shared" si="1"/>
        <v>2</v>
      </c>
      <c r="D66" s="171">
        <f>SUM(LARGE(E66:N66,{1,2,3,4,5,6}))</f>
        <v>140</v>
      </c>
      <c r="E66" s="172">
        <f>IF(ISERROR(VLOOKUP(B66,'Race 1'!$H$3:$J$110,3,FALSE)),0,VLOOKUP(B66,'Race 1'!$H$3:$J$110,3,FALSE))</f>
        <v>0</v>
      </c>
      <c r="F66" s="172">
        <f>IF(ISERROR(VLOOKUP(B66,'Race 2'!$H$3:$J$111,3,FALSE)),0,VLOOKUP(B66,'Race 2'!$H$3:$J$111,3,FALSE))</f>
        <v>0</v>
      </c>
      <c r="G66" s="172">
        <f>IF(ISERROR(VLOOKUP(B66,'Race 3'!$G$3:$I$111,3,FALSE)),0,VLOOKUP(B66,'Race 3'!$G$3:$I$111,3,FALSE))</f>
        <v>0</v>
      </c>
      <c r="H66" s="172">
        <f>IF(ISERROR(VLOOKUP(B66,'Race 4'!$H$3:$J$95,3,FALSE)),0,VLOOKUP(B66,'Race 4'!$H$3:$J$95,3,FALSE))</f>
        <v>0</v>
      </c>
      <c r="I66" s="171">
        <f>IF(ISERROR(VLOOKUP(B66,'Race 5'!$G$3:$I$110,3,FALSE)),0,VLOOKUP(B66,'Race 5'!$G$3:$I$110,3,FALSE))</f>
        <v>0</v>
      </c>
      <c r="J66" s="171">
        <f>IF(ISERROR(VLOOKUP(B66,'Race 6'!$G$3:$I$111,3,FALSE)),0,VLOOKUP(B66,'Race 6'!$G$3:$I$111,3,FALSE))</f>
        <v>0</v>
      </c>
      <c r="K66" s="171">
        <f>IF(ISERROR(VLOOKUP($B66,'Race 7'!$G$3:$I$82,3,FALSE)),0,VLOOKUP($B66,'Race 7'!$G$3:$I$82,3,FALSE))</f>
        <v>0</v>
      </c>
      <c r="L66" s="171">
        <f>IF(ISERROR(VLOOKUP($B66,'Race 8'!$G$3:$I$82,3,FALSE)),0,VLOOKUP($B66,'Race 8'!$G$3:$I$82,3,FALSE))</f>
        <v>0</v>
      </c>
      <c r="M66" s="171">
        <f>IF(ISERROR(VLOOKUP($B66,'Race 9'!$G$3:$I$78,3,FALSE)),0,VLOOKUP($B66,'Race 9'!$G$3:$I$78,3,FALSE))</f>
        <v>69</v>
      </c>
      <c r="N66" s="171">
        <f>IF(ISERROR(VLOOKUP($B66,'Race 10'!$G$3:$I$111,3,FALSE)),0,VLOOKUP($B66,'Race 10'!$G$3:$I$111,3,FALSE))</f>
        <v>71</v>
      </c>
      <c r="O66" s="260"/>
      <c r="P66" s="114">
        <v>5</v>
      </c>
    </row>
    <row r="67" spans="1:16" ht="12.75" customHeight="1">
      <c r="A67" s="171">
        <v>10</v>
      </c>
      <c r="B67" s="170" t="s">
        <v>126</v>
      </c>
      <c r="C67" s="171">
        <f aca="true" t="shared" si="2" ref="C67:C98">COUNTIF(E67:N67,"&gt;0")</f>
        <v>2</v>
      </c>
      <c r="D67" s="171">
        <f>SUM(LARGE(E67:N67,{1,2,3,4,5,6}))</f>
        <v>121</v>
      </c>
      <c r="E67" s="172">
        <f>IF(ISERROR(VLOOKUP(B67,'Race 1'!$H$3:$J$110,3,FALSE)),0,VLOOKUP(B67,'Race 1'!$H$3:$J$110,3,FALSE))</f>
        <v>0</v>
      </c>
      <c r="F67" s="172">
        <f>IF(ISERROR(VLOOKUP(B67,'Race 2'!$H$3:$J$111,3,FALSE)),0,VLOOKUP(B67,'Race 2'!$H$3:$J$111,3,FALSE))</f>
        <v>51</v>
      </c>
      <c r="G67" s="172">
        <f>IF(ISERROR(VLOOKUP(B67,'Race 3'!$G$3:$I$111,3,FALSE)),0,VLOOKUP(B67,'Race 3'!$G$3:$I$111,3,FALSE))</f>
        <v>0</v>
      </c>
      <c r="H67" s="172">
        <f>IF(ISERROR(VLOOKUP(B67,'Race 4'!$H$3:$J$95,3,FALSE)),0,VLOOKUP(B67,'Race 4'!$H$3:$J$95,3,FALSE))</f>
        <v>0</v>
      </c>
      <c r="I67" s="171">
        <f>IF(ISERROR(VLOOKUP(B67,'Race 5'!$G$3:$I$110,3,FALSE)),0,VLOOKUP(B67,'Race 5'!$G$3:$I$110,3,FALSE))</f>
        <v>0</v>
      </c>
      <c r="J67" s="171">
        <f>IF(ISERROR(VLOOKUP(B67,'Race 6'!$G$3:$I$111,3,FALSE)),0,VLOOKUP(B67,'Race 6'!$G$3:$I$111,3,FALSE))</f>
        <v>0</v>
      </c>
      <c r="K67" s="171">
        <f>IF(ISERROR(VLOOKUP($B67,'Race 7'!$G$3:$I$82,3,FALSE)),0,VLOOKUP($B67,'Race 7'!$G$3:$I$82,3,FALSE))</f>
        <v>0</v>
      </c>
      <c r="L67" s="171">
        <f>IF(ISERROR(VLOOKUP($B67,'Race 8'!$G$3:$I$82,3,FALSE)),0,VLOOKUP($B67,'Race 8'!$G$3:$I$82,3,FALSE))</f>
        <v>0</v>
      </c>
      <c r="M67" s="171">
        <f>IF(ISERROR(VLOOKUP($B67,'Race 9'!$G$3:$I$78,3,FALSE)),0,VLOOKUP($B67,'Race 9'!$G$3:$I$78,3,FALSE))</f>
        <v>0</v>
      </c>
      <c r="N67" s="171">
        <f>IF(ISERROR(VLOOKUP($B67,'Race 10'!$G$3:$I$111,3,FALSE)),0,VLOOKUP($B67,'Race 10'!$G$3:$I$111,3,FALSE))</f>
        <v>70</v>
      </c>
      <c r="O67" s="260"/>
      <c r="P67" s="114">
        <v>5</v>
      </c>
    </row>
    <row r="68" spans="1:16" ht="12.75" customHeight="1" thickBot="1">
      <c r="A68" s="171">
        <v>11</v>
      </c>
      <c r="B68" s="170" t="s">
        <v>38</v>
      </c>
      <c r="C68" s="171">
        <f t="shared" si="2"/>
        <v>2</v>
      </c>
      <c r="D68" s="171">
        <f>SUM(LARGE(E68:N68,{1,2,3,4,5,6}))</f>
        <v>114</v>
      </c>
      <c r="E68" s="172">
        <f>IF(ISERROR(VLOOKUP(B68,'Race 1'!$H$3:$J$110,3,FALSE)),0,VLOOKUP(B68,'Race 1'!$H$3:$J$110,3,FALSE))</f>
        <v>56</v>
      </c>
      <c r="F68" s="172">
        <f>IF(ISERROR(VLOOKUP(B68,'Race 2'!$H$3:$J$111,3,FALSE)),0,VLOOKUP(B68,'Race 2'!$H$3:$J$111,3,FALSE))</f>
        <v>58</v>
      </c>
      <c r="G68" s="172">
        <f>IF(ISERROR(VLOOKUP(B68,'Race 3'!$G$3:$I$111,3,FALSE)),0,VLOOKUP(B68,'Race 3'!$G$3:$I$111,3,FALSE))</f>
        <v>0</v>
      </c>
      <c r="H68" s="172">
        <f>IF(ISERROR(VLOOKUP(B68,'Race 4'!$H$3:$J$95,3,FALSE)),0,VLOOKUP(B68,'Race 4'!$H$3:$J$95,3,FALSE))</f>
        <v>0</v>
      </c>
      <c r="I68" s="171">
        <f>IF(ISERROR(VLOOKUP(B68,'Race 5'!$G$3:$I$110,3,FALSE)),0,VLOOKUP(B68,'Race 5'!$G$3:$I$110,3,FALSE))</f>
        <v>0</v>
      </c>
      <c r="J68" s="171">
        <f>IF(ISERROR(VLOOKUP(B68,'Race 6'!$G$3:$I$111,3,FALSE)),0,VLOOKUP(B68,'Race 6'!$G$3:$I$111,3,FALSE))</f>
        <v>0</v>
      </c>
      <c r="K68" s="171">
        <f>IF(ISERROR(VLOOKUP($B68,'Race 7'!$G$3:$I$82,3,FALSE)),0,VLOOKUP($B68,'Race 7'!$G$3:$I$82,3,FALSE))</f>
        <v>0</v>
      </c>
      <c r="L68" s="171">
        <f>IF(ISERROR(VLOOKUP($B68,'Race 8'!$G$3:$I$82,3,FALSE)),0,VLOOKUP($B68,'Race 8'!$G$3:$I$82,3,FALSE))</f>
        <v>0</v>
      </c>
      <c r="M68" s="171">
        <f>IF(ISERROR(VLOOKUP($B68,'Race 9'!$G$3:$I$78,3,FALSE)),0,VLOOKUP($B68,'Race 9'!$G$3:$I$78,3,FALSE))</f>
        <v>0</v>
      </c>
      <c r="N68" s="171">
        <f>IF(ISERROR(VLOOKUP($B68,'Race 10'!$G$3:$I$111,3,FALSE)),0,VLOOKUP($B68,'Race 10'!$G$3:$I$111,3,FALSE))</f>
        <v>0</v>
      </c>
      <c r="O68" s="260"/>
      <c r="P68" s="114">
        <v>5</v>
      </c>
    </row>
    <row r="69" spans="1:16" ht="12.75" customHeight="1">
      <c r="A69" s="261">
        <v>1</v>
      </c>
      <c r="B69" s="262" t="s">
        <v>86</v>
      </c>
      <c r="C69" s="263">
        <f t="shared" si="2"/>
        <v>7</v>
      </c>
      <c r="D69" s="263">
        <f>SUM(LARGE(E69:N69,{1,2,3,4,5,6}))</f>
        <v>430</v>
      </c>
      <c r="E69" s="168">
        <f>IF(ISERROR(VLOOKUP(B69,'Race 1'!$H$3:$J$110,3,FALSE)),0,VLOOKUP(B69,'Race 1'!$H$3:$J$110,3,FALSE))</f>
        <v>0</v>
      </c>
      <c r="F69" s="168">
        <f>IF(ISERROR(VLOOKUP(B69,'Race 2'!$H$3:$J$111,3,FALSE)),0,VLOOKUP(B69,'Race 2'!$H$3:$J$111,3,FALSE))</f>
        <v>64</v>
      </c>
      <c r="G69" s="168">
        <f>IF(ISERROR(VLOOKUP(B69,'Race 3'!$G$3:$I$111,3,FALSE)),0,VLOOKUP(B69,'Race 3'!$G$3:$I$111,3,FALSE))</f>
        <v>69</v>
      </c>
      <c r="H69" s="168">
        <f>IF(ISERROR(VLOOKUP(B69,'Race 4'!$H$3:$J$95,3,FALSE)),0,VLOOKUP(B69,'Race 4'!$H$3:$J$95,3,FALSE))</f>
        <v>73</v>
      </c>
      <c r="I69" s="167">
        <f>IF(ISERROR(VLOOKUP(B69,'Race 5'!$G$3:$I$110,3,FALSE)),0,VLOOKUP(B69,'Race 5'!$G$3:$I$110,3,FALSE))</f>
        <v>67</v>
      </c>
      <c r="J69" s="167">
        <f>IF(ISERROR(VLOOKUP(B69,'Race 6'!$G$3:$I$111,3,FALSE)),0,VLOOKUP(B69,'Race 6'!$G$3:$I$111,3,FALSE))</f>
        <v>0</v>
      </c>
      <c r="K69" s="167">
        <f>IF(ISERROR(VLOOKUP($B69,'Race 7'!$G$3:$I$82,3,FALSE)),0,VLOOKUP($B69,'Race 7'!$G$3:$I$82,3,FALSE))</f>
        <v>75</v>
      </c>
      <c r="L69" s="167">
        <f>IF(ISERROR(VLOOKUP($B69,'Race 8'!$G$3:$I$82,3,FALSE)),0,VLOOKUP($B69,'Race 8'!$G$3:$I$82,3,FALSE))</f>
        <v>70</v>
      </c>
      <c r="M69" s="167">
        <f>IF(ISERROR(VLOOKUP($B69,'Race 9'!$G$3:$I$78,3,FALSE)),0,VLOOKUP($B69,'Race 9'!$G$3:$I$78,3,FALSE))</f>
        <v>76</v>
      </c>
      <c r="N69" s="167">
        <f>IF(ISERROR(VLOOKUP($B69,'Race 10'!$G$3:$I$111,3,FALSE)),0,VLOOKUP($B69,'Race 10'!$G$3:$I$111,3,FALSE))</f>
        <v>0</v>
      </c>
      <c r="O69" s="259">
        <v>6</v>
      </c>
      <c r="P69" s="115">
        <v>6</v>
      </c>
    </row>
    <row r="70" spans="1:16" ht="12.75" customHeight="1">
      <c r="A70" s="264">
        <v>2</v>
      </c>
      <c r="B70" s="265" t="s">
        <v>20</v>
      </c>
      <c r="C70" s="266">
        <f t="shared" si="2"/>
        <v>8</v>
      </c>
      <c r="D70" s="266">
        <f>SUM(LARGE(E70:N70,{1,2,3,4,5,6}))</f>
        <v>402</v>
      </c>
      <c r="E70" s="172">
        <f>IF(ISERROR(VLOOKUP(B70,'Race 1'!$H$3:$J$110,3,FALSE)),0,VLOOKUP(B70,'Race 1'!$H$3:$J$110,3,FALSE))</f>
        <v>52</v>
      </c>
      <c r="F70" s="172">
        <f>IF(ISERROR(VLOOKUP(B70,'Race 2'!$H$3:$J$111,3,FALSE)),0,VLOOKUP(B70,'Race 2'!$H$3:$J$111,3,FALSE))</f>
        <v>55</v>
      </c>
      <c r="G70" s="172">
        <f>IF(ISERROR(VLOOKUP(B70,'Race 3'!$G$3:$I$111,3,FALSE)),0,VLOOKUP(B70,'Race 3'!$G$3:$I$111,3,FALSE))</f>
        <v>63</v>
      </c>
      <c r="H70" s="172">
        <f>IF(ISERROR(VLOOKUP(B70,'Race 4'!$H$3:$J$95,3,FALSE)),0,VLOOKUP(B70,'Race 4'!$H$3:$J$95,3,FALSE))</f>
        <v>0</v>
      </c>
      <c r="I70" s="171">
        <f>IF(ISERROR(VLOOKUP(B70,'Race 5'!$G$3:$I$110,3,FALSE)),0,VLOOKUP(B70,'Race 5'!$G$3:$I$110,3,FALSE))</f>
        <v>60</v>
      </c>
      <c r="J70" s="171">
        <f>IF(ISERROR(VLOOKUP(B70,'Race 6'!$G$3:$I$111,3,FALSE)),0,VLOOKUP(B70,'Race 6'!$G$3:$I$111,3,FALSE))</f>
        <v>0</v>
      </c>
      <c r="K70" s="171">
        <f>IF(ISERROR(VLOOKUP($B70,'Race 7'!$G$3:$I$82,3,FALSE)),0,VLOOKUP($B70,'Race 7'!$G$3:$I$82,3,FALSE))</f>
        <v>70</v>
      </c>
      <c r="L70" s="171">
        <f>IF(ISERROR(VLOOKUP($B70,'Race 8'!$G$3:$I$82,3,FALSE)),0,VLOOKUP($B70,'Race 8'!$G$3:$I$82,3,FALSE))</f>
        <v>68</v>
      </c>
      <c r="M70" s="171">
        <f>IF(ISERROR(VLOOKUP($B70,'Race 9'!$G$3:$I$78,3,FALSE)),0,VLOOKUP($B70,'Race 9'!$G$3:$I$78,3,FALSE))</f>
        <v>72</v>
      </c>
      <c r="N70" s="171">
        <f>IF(ISERROR(VLOOKUP($B70,'Race 10'!$G$3:$I$111,3,FALSE)),0,VLOOKUP($B70,'Race 10'!$G$3:$I$111,3,FALSE))</f>
        <v>69</v>
      </c>
      <c r="O70" s="260"/>
      <c r="P70" s="114">
        <v>6</v>
      </c>
    </row>
    <row r="71" spans="1:16" ht="12.75" customHeight="1">
      <c r="A71" s="267">
        <v>3</v>
      </c>
      <c r="B71" s="268" t="s">
        <v>92</v>
      </c>
      <c r="C71" s="267">
        <f t="shared" si="2"/>
        <v>7</v>
      </c>
      <c r="D71" s="267">
        <f>SUM(LARGE(E71:N71,{1,2,3,4,5,6}))</f>
        <v>393</v>
      </c>
      <c r="E71" s="172">
        <f>IF(ISERROR(VLOOKUP(B71,'Race 1'!$H$3:$J$110,3,FALSE)),0,VLOOKUP(B71,'Race 1'!$H$3:$J$110,3,FALSE))</f>
        <v>0</v>
      </c>
      <c r="F71" s="172">
        <f>IF(ISERROR(VLOOKUP(B71,'Race 2'!$H$3:$J$111,3,FALSE)),0,VLOOKUP(B71,'Race 2'!$H$3:$J$111,3,FALSE))</f>
        <v>50</v>
      </c>
      <c r="G71" s="172">
        <f>IF(ISERROR(VLOOKUP(B71,'Race 3'!$G$3:$I$111,3,FALSE)),0,VLOOKUP(B71,'Race 3'!$G$3:$I$111,3,FALSE))</f>
        <v>60</v>
      </c>
      <c r="H71" s="172">
        <f>IF(ISERROR(VLOOKUP(B71,'Race 4'!$H$3:$J$95,3,FALSE)),0,VLOOKUP(B71,'Race 4'!$H$3:$J$95,3,FALSE))</f>
        <v>67</v>
      </c>
      <c r="I71" s="171">
        <f>IF(ISERROR(VLOOKUP(B71,'Race 5'!$G$3:$I$110,3,FALSE)),0,VLOOKUP(B71,'Race 5'!$G$3:$I$110,3,FALSE))</f>
        <v>59</v>
      </c>
      <c r="J71" s="171">
        <f>IF(ISERROR(VLOOKUP(B71,'Race 6'!$G$3:$I$111,3,FALSE)),0,VLOOKUP(B71,'Race 6'!$G$3:$I$111,3,FALSE))</f>
        <v>71</v>
      </c>
      <c r="K71" s="171">
        <f>IF(ISERROR(VLOOKUP($B71,'Race 7'!$G$3:$I$82,3,FALSE)),0,VLOOKUP($B71,'Race 7'!$G$3:$I$82,3,FALSE))</f>
        <v>71</v>
      </c>
      <c r="L71" s="171">
        <f>IF(ISERROR(VLOOKUP($B71,'Race 8'!$G$3:$I$82,3,FALSE)),0,VLOOKUP($B71,'Race 8'!$G$3:$I$82,3,FALSE))</f>
        <v>65</v>
      </c>
      <c r="M71" s="171">
        <f>IF(ISERROR(VLOOKUP($B71,'Race 9'!$G$3:$I$78,3,FALSE)),0,VLOOKUP($B71,'Race 9'!$G$3:$I$78,3,FALSE))</f>
        <v>0</v>
      </c>
      <c r="N71" s="171">
        <f>IF(ISERROR(VLOOKUP($B71,'Race 10'!$G$3:$I$111,3,FALSE)),0,VLOOKUP($B71,'Race 10'!$G$3:$I$111,3,FALSE))</f>
        <v>0</v>
      </c>
      <c r="O71" s="260"/>
      <c r="P71" s="114">
        <v>6</v>
      </c>
    </row>
    <row r="72" spans="1:16" ht="12.75" customHeight="1">
      <c r="A72" s="171">
        <v>4</v>
      </c>
      <c r="B72" s="175" t="s">
        <v>67</v>
      </c>
      <c r="C72" s="179">
        <f t="shared" si="2"/>
        <v>8</v>
      </c>
      <c r="D72" s="179">
        <f>SUM(LARGE(E72:N72,{1,2,3,4,5,6}))</f>
        <v>387</v>
      </c>
      <c r="E72" s="172">
        <f>IF(ISERROR(VLOOKUP(B72,'Race 1'!$H$3:$J$110,3,FALSE)),0,VLOOKUP(B72,'Race 1'!$H$3:$J$110,3,FALSE))</f>
        <v>47</v>
      </c>
      <c r="F72" s="179">
        <f>IF(ISERROR(VLOOKUP(B72,'Race 2'!$H$3:$J$111,3,FALSE)),0,VLOOKUP(B72,'Race 2'!$H$3:$J$111,3,FALSE))</f>
        <v>53</v>
      </c>
      <c r="G72" s="179">
        <f>IF(ISERROR(VLOOKUP(B72,'Race 3'!$G$3:$I$111,3,FALSE)),0,VLOOKUP(B72,'Race 3'!$G$3:$I$111,3,FALSE))</f>
        <v>61</v>
      </c>
      <c r="H72" s="179">
        <f>IF(ISERROR(VLOOKUP(B72,'Race 4'!$H$3:$J$95,3,FALSE)),0,VLOOKUP(B72,'Race 4'!$H$3:$J$95,3,FALSE))</f>
        <v>69</v>
      </c>
      <c r="I72" s="179">
        <f>IF(ISERROR(VLOOKUP(B72,'Race 5'!$G$3:$I$110,3,FALSE)),0,VLOOKUP(B72,'Race 5'!$G$3:$I$110,3,FALSE))</f>
        <v>57</v>
      </c>
      <c r="J72" s="171">
        <f>IF(ISERROR(VLOOKUP(B72,'Race 6'!$G$3:$I$111,3,FALSE)),0,VLOOKUP(B72,'Race 6'!$G$3:$I$111,3,FALSE))</f>
        <v>73</v>
      </c>
      <c r="K72" s="171">
        <f>IF(ISERROR(VLOOKUP($B72,'Race 7'!$G$3:$I$82,3,FALSE)),0,VLOOKUP($B72,'Race 7'!$G$3:$I$82,3,FALSE))</f>
        <v>0</v>
      </c>
      <c r="L72" s="171">
        <f>IF(ISERROR(VLOOKUP($B72,'Race 8'!$G$3:$I$82,3,FALSE)),0,VLOOKUP($B72,'Race 8'!$G$3:$I$82,3,FALSE))</f>
        <v>66</v>
      </c>
      <c r="M72" s="171">
        <f>IF(ISERROR(VLOOKUP($B72,'Race 9'!$G$3:$I$78,3,FALSE)),0,VLOOKUP($B72,'Race 9'!$G$3:$I$78,3,FALSE))</f>
        <v>0</v>
      </c>
      <c r="N72" s="171">
        <f>IF(ISERROR(VLOOKUP($B72,'Race 10'!$G$3:$I$111,3,FALSE)),0,VLOOKUP($B72,'Race 10'!$G$3:$I$111,3,FALSE))</f>
        <v>61</v>
      </c>
      <c r="O72" s="260"/>
      <c r="P72" s="114">
        <v>6</v>
      </c>
    </row>
    <row r="73" spans="1:16" ht="12.75" customHeight="1">
      <c r="A73" s="171">
        <v>5</v>
      </c>
      <c r="B73" s="175" t="s">
        <v>72</v>
      </c>
      <c r="C73" s="171">
        <f t="shared" si="2"/>
        <v>7</v>
      </c>
      <c r="D73" s="171">
        <f>SUM(LARGE(E73:N73,{1,2,3,4,5,6}))</f>
        <v>377</v>
      </c>
      <c r="E73" s="172">
        <f>IF(ISERROR(VLOOKUP(B73,'Race 1'!$H$3:$J$110,3,FALSE)),0,VLOOKUP(B73,'Race 1'!$H$3:$J$110,3,FALSE))</f>
        <v>57</v>
      </c>
      <c r="F73" s="172">
        <f>IF(ISERROR(VLOOKUP(B73,'Race 2'!$H$3:$J$111,3,FALSE)),0,VLOOKUP(B73,'Race 2'!$H$3:$J$111,3,FALSE))</f>
        <v>54</v>
      </c>
      <c r="G73" s="172">
        <f>IF(ISERROR(VLOOKUP(B73,'Race 3'!$G$3:$I$111,3,FALSE)),0,VLOOKUP(B73,'Race 3'!$G$3:$I$111,3,FALSE))</f>
        <v>64</v>
      </c>
      <c r="H73" s="172">
        <f>IF(ISERROR(VLOOKUP(B73,'Race 4'!$H$3:$J$95,3,FALSE)),0,VLOOKUP(B73,'Race 4'!$H$3:$J$95,3,FALSE))</f>
        <v>68</v>
      </c>
      <c r="I73" s="171">
        <f>IF(ISERROR(VLOOKUP(B73,'Race 5'!$G$3:$I$110,3,FALSE)),0,VLOOKUP(B73,'Race 5'!$G$3:$I$110,3,FALSE))</f>
        <v>0</v>
      </c>
      <c r="J73" s="171">
        <f>IF(ISERROR(VLOOKUP(B73,'Race 6'!$G$3:$I$111,3,FALSE)),0,VLOOKUP(B73,'Race 6'!$G$3:$I$111,3,FALSE))</f>
        <v>0</v>
      </c>
      <c r="K73" s="171">
        <f>IF(ISERROR(VLOOKUP($B73,'Race 7'!$G$3:$I$82,3,FALSE)),0,VLOOKUP($B73,'Race 7'!$G$3:$I$82,3,FALSE))</f>
        <v>0</v>
      </c>
      <c r="L73" s="171">
        <f>IF(ISERROR(VLOOKUP($B73,'Race 8'!$G$3:$I$82,3,FALSE)),0,VLOOKUP($B73,'Race 8'!$G$3:$I$82,3,FALSE))</f>
        <v>64</v>
      </c>
      <c r="M73" s="171">
        <f>IF(ISERROR(VLOOKUP($B73,'Race 9'!$G$3:$I$78,3,FALSE)),0,VLOOKUP($B73,'Race 9'!$G$3:$I$78,3,FALSE))</f>
        <v>62</v>
      </c>
      <c r="N73" s="171">
        <f>IF(ISERROR(VLOOKUP($B73,'Race 10'!$G$3:$I$111,3,FALSE)),0,VLOOKUP($B73,'Race 10'!$G$3:$I$111,3,FALSE))</f>
        <v>62</v>
      </c>
      <c r="O73" s="260"/>
      <c r="P73" s="114">
        <v>6</v>
      </c>
    </row>
    <row r="74" spans="1:16" ht="12.75" customHeight="1">
      <c r="A74" s="171">
        <v>6</v>
      </c>
      <c r="B74" s="175" t="s">
        <v>87</v>
      </c>
      <c r="C74" s="171">
        <f t="shared" si="2"/>
        <v>10</v>
      </c>
      <c r="D74" s="171">
        <f>SUM(LARGE(E74:N74,{1,2,3,4,5,6}))</f>
        <v>375</v>
      </c>
      <c r="E74" s="172">
        <f>IF(ISERROR(VLOOKUP(B74,'Race 1'!$H$3:$J$110,3,FALSE)),0,VLOOKUP(B74,'Race 1'!$H$3:$J$110,3,FALSE))</f>
        <v>50</v>
      </c>
      <c r="F74" s="172">
        <f>IF(ISERROR(VLOOKUP(B74,'Race 2'!$H$3:$J$111,3,FALSE)),0,VLOOKUP(B74,'Race 2'!$H$3:$J$111,3,FALSE))</f>
        <v>48</v>
      </c>
      <c r="G74" s="172">
        <f>IF(ISERROR(VLOOKUP(B74,'Race 3'!$G$3:$I$111,3,FALSE)),0,VLOOKUP(B74,'Race 3'!$G$3:$I$111,3,FALSE))</f>
        <v>58</v>
      </c>
      <c r="H74" s="172">
        <f>IF(ISERROR(VLOOKUP(B74,'Race 4'!$H$3:$J$95,3,FALSE)),0,VLOOKUP(B74,'Race 4'!$H$3:$J$95,3,FALSE))</f>
        <v>66</v>
      </c>
      <c r="I74" s="171">
        <f>IF(ISERROR(VLOOKUP(B74,'Race 5'!$G$3:$I$110,3,FALSE)),0,VLOOKUP(B74,'Race 5'!$G$3:$I$110,3,FALSE))</f>
        <v>53</v>
      </c>
      <c r="J74" s="179">
        <f>IF(ISERROR(VLOOKUP(B74,'Race 6'!$G$3:$I$111,3,FALSE)),0,VLOOKUP(B74,'Race 6'!$G$3:$I$111,3,FALSE))</f>
        <v>69</v>
      </c>
      <c r="K74" s="179">
        <f>IF(ISERROR(VLOOKUP($B74,'Race 7'!$G$3:$I$82,3,FALSE)),0,VLOOKUP($B74,'Race 7'!$G$3:$I$82,3,FALSE))</f>
        <v>65</v>
      </c>
      <c r="L74" s="179">
        <f>IF(ISERROR(VLOOKUP($B74,'Race 8'!$G$3:$I$82,3,FALSE)),0,VLOOKUP($B74,'Race 8'!$G$3:$I$82,3,FALSE))</f>
        <v>58</v>
      </c>
      <c r="M74" s="179">
        <f>IF(ISERROR(VLOOKUP($B74,'Race 9'!$G$3:$I$78,3,FALSE)),0,VLOOKUP($B74,'Race 9'!$G$3:$I$78,3,FALSE))</f>
        <v>59</v>
      </c>
      <c r="N74" s="171">
        <f>IF(ISERROR(VLOOKUP($B74,'Race 10'!$G$3:$I$111,3,FALSE)),0,VLOOKUP($B74,'Race 10'!$G$3:$I$111,3,FALSE))</f>
        <v>58</v>
      </c>
      <c r="O74" s="260"/>
      <c r="P74" s="114">
        <v>6</v>
      </c>
    </row>
    <row r="75" spans="1:16" ht="12.75" customHeight="1">
      <c r="A75" s="171">
        <v>7</v>
      </c>
      <c r="B75" s="170" t="s">
        <v>95</v>
      </c>
      <c r="C75" s="179">
        <f t="shared" si="2"/>
        <v>7</v>
      </c>
      <c r="D75" s="179">
        <f>SUM(LARGE(E75:N75,{1,2,3,4,5,6}))</f>
        <v>360</v>
      </c>
      <c r="E75" s="172">
        <f>IF(ISERROR(VLOOKUP(B75,'Race 1'!$H$3:$J$110,3,FALSE)),0,VLOOKUP(B75,'Race 1'!$H$3:$J$110,3,FALSE))</f>
        <v>51</v>
      </c>
      <c r="F75" s="179">
        <f>IF(ISERROR(VLOOKUP(B75,'Race 2'!$H$3:$J$111,3,FALSE)),0,VLOOKUP(B75,'Race 2'!$H$3:$J$111,3,FALSE))</f>
        <v>52</v>
      </c>
      <c r="G75" s="179">
        <f>IF(ISERROR(VLOOKUP(B75,'Race 3'!$G$3:$I$111,3,FALSE)),0,VLOOKUP(B75,'Race 3'!$G$3:$I$111,3,FALSE))</f>
        <v>59</v>
      </c>
      <c r="H75" s="179">
        <f>IF(ISERROR(VLOOKUP(B75,'Race 4'!$H$3:$J$95,3,FALSE)),0,VLOOKUP(B75,'Race 4'!$H$3:$J$95,3,FALSE))</f>
        <v>0</v>
      </c>
      <c r="I75" s="179">
        <f>IF(ISERROR(VLOOKUP(B75,'Race 5'!$G$3:$I$110,3,FALSE)),0,VLOOKUP(B75,'Race 5'!$G$3:$I$110,3,FALSE))</f>
        <v>56</v>
      </c>
      <c r="J75" s="179">
        <f>IF(ISERROR(VLOOKUP(B75,'Race 6'!$G$3:$I$111,3,FALSE)),0,VLOOKUP(B75,'Race 6'!$G$3:$I$111,3,FALSE))</f>
        <v>0</v>
      </c>
      <c r="K75" s="179">
        <f>IF(ISERROR(VLOOKUP($B75,'Race 7'!$G$3:$I$82,3,FALSE)),0,VLOOKUP($B75,'Race 7'!$G$3:$I$82,3,FALSE))</f>
        <v>0</v>
      </c>
      <c r="L75" s="179">
        <f>IF(ISERROR(VLOOKUP($B75,'Race 8'!$G$3:$I$82,3,FALSE)),0,VLOOKUP($B75,'Race 8'!$G$3:$I$82,3,FALSE))</f>
        <v>61</v>
      </c>
      <c r="M75" s="179">
        <f>IF(ISERROR(VLOOKUP($B75,'Race 9'!$G$3:$I$78,3,FALSE)),0,VLOOKUP($B75,'Race 9'!$G$3:$I$78,3,FALSE))</f>
        <v>67</v>
      </c>
      <c r="N75" s="171">
        <f>IF(ISERROR(VLOOKUP($B75,'Race 10'!$G$3:$I$111,3,FALSE)),0,VLOOKUP($B75,'Race 10'!$G$3:$I$111,3,FALSE))</f>
        <v>65</v>
      </c>
      <c r="O75" s="260"/>
      <c r="P75" s="114">
        <v>6</v>
      </c>
    </row>
    <row r="76" spans="1:16" ht="12.75" customHeight="1">
      <c r="A76" s="171">
        <v>8</v>
      </c>
      <c r="B76" s="170" t="s">
        <v>47</v>
      </c>
      <c r="C76" s="171">
        <f t="shared" si="2"/>
        <v>7</v>
      </c>
      <c r="D76" s="171">
        <f>SUM(LARGE(E76:N76,{1,2,3,4,5,6}))</f>
        <v>359</v>
      </c>
      <c r="E76" s="172">
        <f>IF(ISERROR(VLOOKUP(B76,'Race 1'!$H$3:$J$110,3,FALSE)),0,VLOOKUP(B76,'Race 1'!$H$3:$J$110,3,FALSE))</f>
        <v>48</v>
      </c>
      <c r="F76" s="172">
        <f>IF(ISERROR(VLOOKUP(B76,'Race 2'!$H$3:$J$111,3,FALSE)),0,VLOOKUP(B76,'Race 2'!$H$3:$J$111,3,FALSE))</f>
        <v>44</v>
      </c>
      <c r="G76" s="172">
        <f>IF(ISERROR(VLOOKUP(B76,'Race 3'!$G$3:$I$111,3,FALSE)),0,VLOOKUP(B76,'Race 3'!$G$3:$I$111,3,FALSE))</f>
        <v>62</v>
      </c>
      <c r="H76" s="172">
        <f>IF(ISERROR(VLOOKUP(B76,'Race 4'!$H$3:$J$95,3,FALSE)),0,VLOOKUP(B76,'Race 4'!$H$3:$J$95,3,FALSE))</f>
        <v>0</v>
      </c>
      <c r="I76" s="171">
        <f>IF(ISERROR(VLOOKUP(B76,'Race 5'!$G$3:$I$110,3,FALSE)),0,VLOOKUP(B76,'Race 5'!$G$3:$I$110,3,FALSE))</f>
        <v>52</v>
      </c>
      <c r="J76" s="171">
        <f>IF(ISERROR(VLOOKUP(B76,'Race 6'!$G$3:$I$111,3,FALSE)),0,VLOOKUP(B76,'Race 6'!$G$3:$I$111,3,FALSE))</f>
        <v>67</v>
      </c>
      <c r="K76" s="171">
        <f>IF(ISERROR(VLOOKUP($B76,'Race 7'!$G$3:$I$82,3,FALSE)),0,VLOOKUP($B76,'Race 7'!$G$3:$I$82,3,FALSE))</f>
        <v>68</v>
      </c>
      <c r="L76" s="171">
        <f>IF(ISERROR(VLOOKUP($B76,'Race 8'!$G$3:$I$82,3,FALSE)),0,VLOOKUP($B76,'Race 8'!$G$3:$I$82,3,FALSE))</f>
        <v>62</v>
      </c>
      <c r="M76" s="171">
        <f>IF(ISERROR(VLOOKUP($B76,'Race 9'!$G$3:$I$78,3,FALSE)),0,VLOOKUP($B76,'Race 9'!$G$3:$I$78,3,FALSE))</f>
        <v>0</v>
      </c>
      <c r="N76" s="171">
        <f>IF(ISERROR(VLOOKUP($B76,'Race 10'!$G$3:$I$111,3,FALSE)),0,VLOOKUP($B76,'Race 10'!$G$3:$I$111,3,FALSE))</f>
        <v>0</v>
      </c>
      <c r="O76" s="260"/>
      <c r="P76" s="114">
        <v>6</v>
      </c>
    </row>
    <row r="77" spans="1:16" ht="12.75" customHeight="1">
      <c r="A77" s="171">
        <v>9</v>
      </c>
      <c r="B77" s="170" t="s">
        <v>31</v>
      </c>
      <c r="C77" s="171">
        <f t="shared" si="2"/>
        <v>9</v>
      </c>
      <c r="D77" s="171">
        <f>SUM(LARGE(E77:N77,{1,2,3,4,5,6}))</f>
        <v>349</v>
      </c>
      <c r="E77" s="172">
        <f>IF(ISERROR(VLOOKUP(B77,'Race 1'!$H$3:$J$110,3,FALSE)),0,VLOOKUP(B77,'Race 1'!$H$3:$J$110,3,FALSE))</f>
        <v>43</v>
      </c>
      <c r="F77" s="172">
        <f>IF(ISERROR(VLOOKUP(B77,'Race 2'!$H$3:$J$111,3,FALSE)),0,VLOOKUP(B77,'Race 2'!$H$3:$J$111,3,FALSE))</f>
        <v>45</v>
      </c>
      <c r="G77" s="172">
        <f>IF(ISERROR(VLOOKUP(B77,'Race 3'!$G$3:$I$111,3,FALSE)),0,VLOOKUP(B77,'Race 3'!$G$3:$I$111,3,FALSE))</f>
        <v>54</v>
      </c>
      <c r="H77" s="172">
        <f>IF(ISERROR(VLOOKUP(B77,'Race 4'!$H$3:$J$95,3,FALSE)),0,VLOOKUP(B77,'Race 4'!$H$3:$J$95,3,FALSE))</f>
        <v>0</v>
      </c>
      <c r="I77" s="171">
        <f>IF(ISERROR(VLOOKUP(B77,'Race 5'!$G$3:$I$110,3,FALSE)),0,VLOOKUP(B77,'Race 5'!$G$3:$I$110,3,FALSE))</f>
        <v>47</v>
      </c>
      <c r="J77" s="171">
        <f>IF(ISERROR(VLOOKUP(B77,'Race 6'!$G$3:$I$111,3,FALSE)),0,VLOOKUP(B77,'Race 6'!$G$3:$I$111,3,FALSE))</f>
        <v>66</v>
      </c>
      <c r="K77" s="171">
        <f>IF(ISERROR(VLOOKUP($B77,'Race 7'!$G$3:$I$82,3,FALSE)),0,VLOOKUP($B77,'Race 7'!$G$3:$I$82,3,FALSE))</f>
        <v>60</v>
      </c>
      <c r="L77" s="171">
        <f>IF(ISERROR(VLOOKUP($B77,'Race 8'!$G$3:$I$82,3,FALSE)),0,VLOOKUP($B77,'Race 8'!$G$3:$I$82,3,FALSE))</f>
        <v>55</v>
      </c>
      <c r="M77" s="171">
        <f>IF(ISERROR(VLOOKUP($B77,'Race 9'!$G$3:$I$78,3,FALSE)),0,VLOOKUP($B77,'Race 9'!$G$3:$I$78,3,FALSE))</f>
        <v>60</v>
      </c>
      <c r="N77" s="171">
        <f>IF(ISERROR(VLOOKUP($B77,'Race 10'!$G$3:$I$111,3,FALSE)),0,VLOOKUP($B77,'Race 10'!$G$3:$I$111,3,FALSE))</f>
        <v>54</v>
      </c>
      <c r="O77" s="260"/>
      <c r="P77" s="114">
        <v>6</v>
      </c>
    </row>
    <row r="78" spans="1:16" ht="12.75" customHeight="1">
      <c r="A78" s="171">
        <v>10</v>
      </c>
      <c r="B78" s="170" t="s">
        <v>21</v>
      </c>
      <c r="C78" s="179">
        <f t="shared" si="2"/>
        <v>8</v>
      </c>
      <c r="D78" s="179">
        <f>SUM(LARGE(E78:N78,{1,2,3,4,5,6}))</f>
        <v>346</v>
      </c>
      <c r="E78" s="172">
        <f>IF(ISERROR(VLOOKUP(B78,'Race 1'!$H$3:$J$110,3,FALSE)),0,VLOOKUP(B78,'Race 1'!$H$3:$J$110,3,FALSE))</f>
        <v>46</v>
      </c>
      <c r="F78" s="179">
        <f>IF(ISERROR(VLOOKUP(B78,'Race 2'!$H$3:$J$111,3,FALSE)),0,VLOOKUP(B78,'Race 2'!$H$3:$J$111,3,FALSE))</f>
        <v>46</v>
      </c>
      <c r="G78" s="179">
        <f>IF(ISERROR(VLOOKUP(B78,'Race 3'!$G$3:$I$111,3,FALSE)),0,VLOOKUP(B78,'Race 3'!$G$3:$I$111,3,FALSE))</f>
        <v>44</v>
      </c>
      <c r="H78" s="179">
        <f>IF(ISERROR(VLOOKUP(B78,'Race 4'!$H$3:$J$95,3,FALSE)),0,VLOOKUP(B78,'Race 4'!$H$3:$J$95,3,FALSE))</f>
        <v>0</v>
      </c>
      <c r="I78" s="179">
        <f>IF(ISERROR(VLOOKUP(B78,'Race 5'!$G$3:$I$110,3,FALSE)),0,VLOOKUP(B78,'Race 5'!$G$3:$I$110,3,FALSE))</f>
        <v>49</v>
      </c>
      <c r="J78" s="179">
        <f>IF(ISERROR(VLOOKUP(B78,'Race 6'!$G$3:$I$111,3,FALSE)),0,VLOOKUP(B78,'Race 6'!$G$3:$I$111,3,FALSE))</f>
        <v>70</v>
      </c>
      <c r="K78" s="179">
        <f>IF(ISERROR(VLOOKUP($B78,'Race 7'!$G$3:$I$82,3,FALSE)),0,VLOOKUP($B78,'Race 7'!$G$3:$I$82,3,FALSE))</f>
        <v>66</v>
      </c>
      <c r="L78" s="179">
        <f>IF(ISERROR(VLOOKUP($B78,'Race 8'!$G$3:$I$82,3,FALSE)),0,VLOOKUP($B78,'Race 8'!$G$3:$I$82,3,FALSE))</f>
        <v>63</v>
      </c>
      <c r="M78" s="179">
        <f>IF(ISERROR(VLOOKUP($B78,'Race 9'!$G$3:$I$78,3,FALSE)),0,VLOOKUP($B78,'Race 9'!$G$3:$I$78,3,FALSE))</f>
        <v>0</v>
      </c>
      <c r="N78" s="171">
        <f>IF(ISERROR(VLOOKUP($B78,'Race 10'!$G$3:$I$111,3,FALSE)),0,VLOOKUP($B78,'Race 10'!$G$3:$I$111,3,FALSE))</f>
        <v>52</v>
      </c>
      <c r="O78" s="260"/>
      <c r="P78" s="114">
        <v>6</v>
      </c>
    </row>
    <row r="79" spans="1:16" ht="12.75" customHeight="1">
      <c r="A79" s="171">
        <v>11</v>
      </c>
      <c r="B79" s="170" t="s">
        <v>43</v>
      </c>
      <c r="C79" s="179">
        <f t="shared" si="2"/>
        <v>4</v>
      </c>
      <c r="D79" s="179">
        <f>SUM(LARGE(E79:N79,{1,2,3,4,5,6}))</f>
        <v>227</v>
      </c>
      <c r="E79" s="172">
        <f>IF(ISERROR(VLOOKUP(B79,'Race 1'!$H$3:$J$110,3,FALSE)),0,VLOOKUP(B79,'Race 1'!$H$3:$J$110,3,FALSE))</f>
        <v>54</v>
      </c>
      <c r="F79" s="179">
        <f>IF(ISERROR(VLOOKUP(B79,'Race 2'!$H$3:$J$111,3,FALSE)),0,VLOOKUP(B79,'Race 2'!$H$3:$J$111,3,FALSE))</f>
        <v>0</v>
      </c>
      <c r="G79" s="179">
        <f>IF(ISERROR(VLOOKUP(B79,'Race 3'!$G$3:$I$111,3,FALSE)),0,VLOOKUP(B79,'Race 3'!$G$3:$I$111,3,FALSE))</f>
        <v>55</v>
      </c>
      <c r="H79" s="179">
        <f>IF(ISERROR(VLOOKUP(B79,'Race 4'!$H$3:$J$95,3,FALSE)),0,VLOOKUP(B79,'Race 4'!$H$3:$J$95,3,FALSE))</f>
        <v>0</v>
      </c>
      <c r="I79" s="179">
        <f>IF(ISERROR(VLOOKUP(B79,'Race 5'!$G$3:$I$110,3,FALSE)),0,VLOOKUP(B79,'Race 5'!$G$3:$I$110,3,FALSE))</f>
        <v>54</v>
      </c>
      <c r="J79" s="179">
        <f>IF(ISERROR(VLOOKUP(B79,'Race 6'!$G$3:$I$111,3,FALSE)),0,VLOOKUP(B79,'Race 6'!$G$3:$I$111,3,FALSE))</f>
        <v>0</v>
      </c>
      <c r="K79" s="179">
        <f>IF(ISERROR(VLOOKUP($B79,'Race 7'!$G$3:$I$82,3,FALSE)),0,VLOOKUP($B79,'Race 7'!$G$3:$I$82,3,FALSE))</f>
        <v>64</v>
      </c>
      <c r="L79" s="179">
        <f>IF(ISERROR(VLOOKUP($B79,'Race 8'!$G$3:$I$82,3,FALSE)),0,VLOOKUP($B79,'Race 8'!$G$3:$I$82,3,FALSE))</f>
        <v>0</v>
      </c>
      <c r="M79" s="179">
        <f>IF(ISERROR(VLOOKUP($B79,'Race 9'!$G$3:$I$78,3,FALSE)),0,VLOOKUP($B79,'Race 9'!$G$3:$I$78,3,FALSE))</f>
        <v>0</v>
      </c>
      <c r="N79" s="171">
        <f>IF(ISERROR(VLOOKUP($B79,'Race 10'!$G$3:$I$111,3,FALSE)),0,VLOOKUP($B79,'Race 10'!$G$3:$I$111,3,FALSE))</f>
        <v>0</v>
      </c>
      <c r="O79" s="260"/>
      <c r="P79" s="114">
        <v>6</v>
      </c>
    </row>
    <row r="80" spans="1:16" ht="12.75" customHeight="1">
      <c r="A80" s="171">
        <v>12</v>
      </c>
      <c r="B80" s="170" t="s">
        <v>96</v>
      </c>
      <c r="C80" s="171">
        <f t="shared" si="2"/>
        <v>3</v>
      </c>
      <c r="D80" s="171">
        <f>SUM(LARGE(E80:N80,{1,2,3,4,5,6}))</f>
        <v>204</v>
      </c>
      <c r="E80" s="172">
        <f>IF(ISERROR(VLOOKUP(B80,'Race 1'!$H$3:$J$110,3,FALSE)),0,VLOOKUP(B80,'Race 1'!$H$3:$J$110,3,FALSE))</f>
        <v>0</v>
      </c>
      <c r="F80" s="172">
        <f>IF(ISERROR(VLOOKUP(B80,'Race 2'!$H$3:$J$111,3,FALSE)),0,VLOOKUP(B80,'Race 2'!$H$3:$J$111,3,FALSE))</f>
        <v>0</v>
      </c>
      <c r="G80" s="172">
        <f>IF(ISERROR(VLOOKUP(B80,'Race 3'!$G$3:$I$111,3,FALSE)),0,VLOOKUP(B80,'Race 3'!$G$3:$I$111,3,FALSE))</f>
        <v>0</v>
      </c>
      <c r="H80" s="172">
        <f>IF(ISERROR(VLOOKUP(B80,'Race 4'!$H$3:$J$95,3,FALSE)),0,VLOOKUP(B80,'Race 4'!$H$3:$J$95,3,FALSE))</f>
        <v>70</v>
      </c>
      <c r="I80" s="171">
        <f>IF(ISERROR(VLOOKUP(B80,'Race 5'!$G$3:$I$110,3,FALSE)),0,VLOOKUP(B80,'Race 5'!$G$3:$I$110,3,FALSE))</f>
        <v>0</v>
      </c>
      <c r="J80" s="171">
        <f>IF(ISERROR(VLOOKUP(B80,'Race 6'!$G$3:$I$111,3,FALSE)),0,VLOOKUP(B80,'Race 6'!$G$3:$I$111,3,FALSE))</f>
        <v>0</v>
      </c>
      <c r="K80" s="171">
        <f>IF(ISERROR(VLOOKUP($B80,'Race 7'!$G$3:$I$82,3,FALSE)),0,VLOOKUP($B80,'Race 7'!$G$3:$I$82,3,FALSE))</f>
        <v>0</v>
      </c>
      <c r="L80" s="171">
        <f>IF(ISERROR(VLOOKUP($B80,'Race 8'!$G$3:$I$82,3,FALSE)),0,VLOOKUP($B80,'Race 8'!$G$3:$I$82,3,FALSE))</f>
        <v>0</v>
      </c>
      <c r="M80" s="171">
        <f>IF(ISERROR(VLOOKUP($B80,'Race 9'!$G$3:$I$78,3,FALSE)),0,VLOOKUP($B80,'Race 9'!$G$3:$I$78,3,FALSE))</f>
        <v>70</v>
      </c>
      <c r="N80" s="171">
        <f>IF(ISERROR(VLOOKUP($B80,'Race 10'!$G$3:$I$111,3,FALSE)),0,VLOOKUP($B80,'Race 10'!$G$3:$I$111,3,FALSE))</f>
        <v>64</v>
      </c>
      <c r="O80" s="260"/>
      <c r="P80" s="114">
        <v>6</v>
      </c>
    </row>
    <row r="81" spans="1:16" ht="12.75" customHeight="1">
      <c r="A81" s="171">
        <v>13</v>
      </c>
      <c r="B81" s="175" t="s">
        <v>101</v>
      </c>
      <c r="C81" s="171">
        <f t="shared" si="2"/>
        <v>3</v>
      </c>
      <c r="D81" s="171">
        <f>SUM(LARGE(E81:N81,{1,2,3,4,5,6}))</f>
        <v>189</v>
      </c>
      <c r="E81" s="172">
        <f>IF(ISERROR(VLOOKUP(B81,'Race 1'!$H$3:$J$110,3,FALSE)),0,VLOOKUP(B81,'Race 1'!$H$3:$J$110,3,FALSE))</f>
        <v>49</v>
      </c>
      <c r="F81" s="172">
        <f>IF(ISERROR(VLOOKUP(B81,'Race 2'!$H$3:$J$111,3,FALSE)),0,VLOOKUP(B81,'Race 2'!$H$3:$J$111,3,FALSE))</f>
        <v>0</v>
      </c>
      <c r="G81" s="172">
        <f>IF(ISERROR(VLOOKUP(B81,'Race 3'!$G$3:$I$111,3,FALSE)),0,VLOOKUP(B81,'Race 3'!$G$3:$I$111,3,FALSE))</f>
        <v>0</v>
      </c>
      <c r="H81" s="172">
        <f>IF(ISERROR(VLOOKUP(B81,'Race 4'!$H$3:$J$95,3,FALSE)),0,VLOOKUP(B81,'Race 4'!$H$3:$J$95,3,FALSE))</f>
        <v>0</v>
      </c>
      <c r="I81" s="171">
        <f>IF(ISERROR(VLOOKUP(B81,'Race 5'!$G$3:$I$110,3,FALSE)),0,VLOOKUP(B81,'Race 5'!$G$3:$I$110,3,FALSE))</f>
        <v>0</v>
      </c>
      <c r="J81" s="171">
        <f>IF(ISERROR(VLOOKUP(B81,'Race 6'!$G$3:$I$111,3,FALSE)),0,VLOOKUP(B81,'Race 6'!$G$3:$I$111,3,FALSE))</f>
        <v>0</v>
      </c>
      <c r="K81" s="171">
        <f>IF(ISERROR(VLOOKUP($B81,'Race 7'!$G$3:$I$82,3,FALSE)),0,VLOOKUP($B81,'Race 7'!$G$3:$I$82,3,FALSE))</f>
        <v>69</v>
      </c>
      <c r="L81" s="171">
        <f>IF(ISERROR(VLOOKUP($B81,'Race 8'!$G$3:$I$82,3,FALSE)),0,VLOOKUP($B81,'Race 8'!$G$3:$I$82,3,FALSE))</f>
        <v>71</v>
      </c>
      <c r="M81" s="171">
        <f>IF(ISERROR(VLOOKUP($B81,'Race 9'!$G$3:$I$78,3,FALSE)),0,VLOOKUP($B81,'Race 9'!$G$3:$I$78,3,FALSE))</f>
        <v>0</v>
      </c>
      <c r="N81" s="171">
        <f>IF(ISERROR(VLOOKUP($B81,'Race 10'!$G$3:$I$111,3,FALSE)),0,VLOOKUP($B81,'Race 10'!$G$3:$I$111,3,FALSE))</f>
        <v>0</v>
      </c>
      <c r="O81" s="260"/>
      <c r="P81" s="114">
        <v>6</v>
      </c>
    </row>
    <row r="82" spans="1:16" ht="12.75" customHeight="1">
      <c r="A82" s="171">
        <v>14</v>
      </c>
      <c r="B82" s="175" t="s">
        <v>80</v>
      </c>
      <c r="C82" s="171">
        <f t="shared" si="2"/>
        <v>3</v>
      </c>
      <c r="D82" s="171">
        <f>SUM(LARGE(E82:N82,{1,2,3,4,5,6}))</f>
        <v>184</v>
      </c>
      <c r="E82" s="172">
        <f>IF(ISERROR(VLOOKUP(B82,'Race 1'!$H$3:$J$110,3,FALSE)),0,VLOOKUP(B82,'Race 1'!$H$3:$J$110,3,FALSE))</f>
        <v>0</v>
      </c>
      <c r="F82" s="172">
        <f>IF(ISERROR(VLOOKUP(B82,'Race 2'!$H$3:$J$111,3,FALSE)),0,VLOOKUP(B82,'Race 2'!$H$3:$J$111,3,FALSE))</f>
        <v>0</v>
      </c>
      <c r="G82" s="172">
        <f>IF(ISERROR(VLOOKUP(B82,'Race 3'!$G$3:$I$111,3,FALSE)),0,VLOOKUP(B82,'Race 3'!$G$3:$I$111,3,FALSE))</f>
        <v>0</v>
      </c>
      <c r="H82" s="172">
        <f>IF(ISERROR(VLOOKUP(B82,'Race 4'!$H$3:$J$95,3,FALSE)),0,VLOOKUP(B82,'Race 4'!$H$3:$J$95,3,FALSE))</f>
        <v>0</v>
      </c>
      <c r="I82" s="171">
        <f>IF(ISERROR(VLOOKUP(B82,'Race 5'!$G$3:$I$110,3,FALSE)),0,VLOOKUP(B82,'Race 5'!$G$3:$I$110,3,FALSE))</f>
        <v>0</v>
      </c>
      <c r="J82" s="171">
        <f>IF(ISERROR(VLOOKUP(B82,'Race 6'!$G$3:$I$111,3,FALSE)),0,VLOOKUP(B82,'Race 6'!$G$3:$I$111,3,FALSE))</f>
        <v>0</v>
      </c>
      <c r="K82" s="171">
        <f>IF(ISERROR(VLOOKUP($B82,'Race 7'!$G$3:$I$82,3,FALSE)),0,VLOOKUP($B82,'Race 7'!$G$3:$I$82,3,FALSE))</f>
        <v>0</v>
      </c>
      <c r="L82" s="171">
        <f>IF(ISERROR(VLOOKUP($B82,'Race 8'!$G$3:$I$82,3,FALSE)),0,VLOOKUP($B82,'Race 8'!$G$3:$I$82,3,FALSE))</f>
        <v>56</v>
      </c>
      <c r="M82" s="171">
        <f>IF(ISERROR(VLOOKUP($B82,'Race 9'!$G$3:$I$78,3,FALSE)),0,VLOOKUP($B82,'Race 9'!$G$3:$I$78,3,FALSE))</f>
        <v>68</v>
      </c>
      <c r="N82" s="171">
        <f>IF(ISERROR(VLOOKUP($B82,'Race 10'!$G$3:$I$111,3,FALSE)),0,VLOOKUP($B82,'Race 10'!$G$3:$I$111,3,FALSE))</f>
        <v>60</v>
      </c>
      <c r="O82" s="260"/>
      <c r="P82" s="114">
        <v>6</v>
      </c>
    </row>
    <row r="83" spans="1:16" ht="12.75" customHeight="1">
      <c r="A83" s="171">
        <v>15</v>
      </c>
      <c r="B83" s="175" t="s">
        <v>107</v>
      </c>
      <c r="C83" s="171">
        <f t="shared" si="2"/>
        <v>3</v>
      </c>
      <c r="D83" s="171">
        <f>SUM(LARGE(E83:N83,{1,2,3,4,5,6}))</f>
        <v>166</v>
      </c>
      <c r="E83" s="172">
        <f>IF(ISERROR(VLOOKUP(B83,'Race 1'!$H$3:$J$110,3,FALSE)),0,VLOOKUP(B83,'Race 1'!$H$3:$J$110,3,FALSE))</f>
        <v>0</v>
      </c>
      <c r="F83" s="172">
        <f>IF(ISERROR(VLOOKUP(B83,'Race 2'!$H$3:$J$111,3,FALSE)),0,VLOOKUP(B83,'Race 2'!$H$3:$J$111,3,FALSE))</f>
        <v>49</v>
      </c>
      <c r="G83" s="172">
        <f>IF(ISERROR(VLOOKUP(B83,'Race 3'!$G$3:$I$111,3,FALSE)),0,VLOOKUP(B83,'Race 3'!$G$3:$I$111,3,FALSE))</f>
        <v>0</v>
      </c>
      <c r="H83" s="172">
        <f>IF(ISERROR(VLOOKUP(B83,'Race 4'!$H$3:$J$95,3,FALSE)),0,VLOOKUP(B83,'Race 4'!$H$3:$J$95,3,FALSE))</f>
        <v>0</v>
      </c>
      <c r="I83" s="171">
        <f>IF(ISERROR(VLOOKUP(B83,'Race 5'!$G$3:$I$110,3,FALSE)),0,VLOOKUP(B83,'Race 5'!$G$3:$I$110,3,FALSE))</f>
        <v>0</v>
      </c>
      <c r="J83" s="171">
        <f>IF(ISERROR(VLOOKUP(B83,'Race 6'!$G$3:$I$111,3,FALSE)),0,VLOOKUP(B83,'Race 6'!$G$3:$I$111,3,FALSE))</f>
        <v>0</v>
      </c>
      <c r="K83" s="171">
        <f>IF(ISERROR(VLOOKUP($B83,'Race 7'!$G$3:$I$82,3,FALSE)),0,VLOOKUP($B83,'Race 7'!$G$3:$I$82,3,FALSE))</f>
        <v>0</v>
      </c>
      <c r="L83" s="171">
        <f>IF(ISERROR(VLOOKUP($B83,'Race 8'!$G$3:$I$82,3,FALSE)),0,VLOOKUP($B83,'Race 8'!$G$3:$I$82,3,FALSE))</f>
        <v>60</v>
      </c>
      <c r="M83" s="171">
        <f>IF(ISERROR(VLOOKUP($B83,'Race 9'!$G$3:$I$78,3,FALSE)),0,VLOOKUP($B83,'Race 9'!$G$3:$I$78,3,FALSE))</f>
        <v>0</v>
      </c>
      <c r="N83" s="171">
        <f>IF(ISERROR(VLOOKUP($B83,'Race 10'!$G$3:$I$111,3,FALSE)),0,VLOOKUP($B83,'Race 10'!$G$3:$I$111,3,FALSE))</f>
        <v>57</v>
      </c>
      <c r="O83" s="260"/>
      <c r="P83" s="114">
        <v>6</v>
      </c>
    </row>
    <row r="84" spans="1:16" ht="12.75" customHeight="1">
      <c r="A84" s="171">
        <v>16</v>
      </c>
      <c r="B84" s="175" t="s">
        <v>228</v>
      </c>
      <c r="C84" s="171">
        <f t="shared" si="2"/>
        <v>1</v>
      </c>
      <c r="D84" s="171">
        <f>SUM(LARGE(E84:N84,{1,2,3,4,5,6}))</f>
        <v>56</v>
      </c>
      <c r="E84" s="172">
        <f>IF(ISERROR(VLOOKUP(B84,'Race 1'!$H$3:$J$110,3,FALSE)),0,VLOOKUP(B84,'Race 1'!$H$3:$J$110,3,FALSE))</f>
        <v>0</v>
      </c>
      <c r="F84" s="172">
        <f>IF(ISERROR(VLOOKUP(B84,'Race 2'!$H$3:$J$111,3,FALSE)),0,VLOOKUP(B84,'Race 2'!$H$3:$J$111,3,FALSE))</f>
        <v>0</v>
      </c>
      <c r="G84" s="172">
        <f>IF(ISERROR(VLOOKUP(B84,'Race 3'!$G$3:$I$111,3,FALSE)),0,VLOOKUP(B84,'Race 3'!$G$3:$I$111,3,FALSE))</f>
        <v>0</v>
      </c>
      <c r="H84" s="172">
        <f>IF(ISERROR(VLOOKUP(B84,'Race 4'!$H$3:$J$95,3,FALSE)),0,VLOOKUP(B84,'Race 4'!$H$3:$J$95,3,FALSE))</f>
        <v>0</v>
      </c>
      <c r="I84" s="171">
        <f>IF(ISERROR(VLOOKUP(B84,'Race 5'!$G$3:$I$110,3,FALSE)),0,VLOOKUP(B84,'Race 5'!$G$3:$I$110,3,FALSE))</f>
        <v>0</v>
      </c>
      <c r="J84" s="171">
        <f>IF(ISERROR(VLOOKUP(B84,'Race 6'!$G$3:$I$111,3,FALSE)),0,VLOOKUP(B84,'Race 6'!$G$3:$I$111,3,FALSE))</f>
        <v>0</v>
      </c>
      <c r="K84" s="171">
        <f>IF(ISERROR(VLOOKUP($B84,'Race 7'!$G$3:$I$82,3,FALSE)),0,VLOOKUP($B84,'Race 7'!$G$3:$I$82,3,FALSE))</f>
        <v>0</v>
      </c>
      <c r="L84" s="171">
        <f>IF(ISERROR(VLOOKUP($B84,'Race 8'!$G$3:$I$82,3,FALSE)),0,VLOOKUP($B84,'Race 8'!$G$3:$I$82,3,FALSE))</f>
        <v>0</v>
      </c>
      <c r="M84" s="171">
        <f>IF(ISERROR(VLOOKUP($B84,'Race 9'!$G$3:$I$78,3,FALSE)),0,VLOOKUP($B84,'Race 9'!$G$3:$I$78,3,FALSE))</f>
        <v>0</v>
      </c>
      <c r="N84" s="171">
        <f>IF(ISERROR(VLOOKUP($B84,'Race 10'!$G$3:$I$111,3,FALSE)),0,VLOOKUP($B84,'Race 10'!$G$3:$I$111,3,FALSE))</f>
        <v>56</v>
      </c>
      <c r="O84" s="260"/>
      <c r="P84" s="114">
        <v>6</v>
      </c>
    </row>
    <row r="85" spans="1:16" ht="12.75" customHeight="1">
      <c r="A85" s="171">
        <v>17</v>
      </c>
      <c r="B85" s="175" t="s">
        <v>283</v>
      </c>
      <c r="C85" s="171">
        <f t="shared" si="2"/>
        <v>1</v>
      </c>
      <c r="D85" s="171">
        <f>SUM(LARGE(E85:N85,{1,2,3,4,5,6}))</f>
        <v>53</v>
      </c>
      <c r="E85" s="172">
        <f>IF(ISERROR(VLOOKUP(B85,'Race 1'!$H$3:$J$110,3,FALSE)),0,VLOOKUP(B85,'Race 1'!$H$3:$J$110,3,FALSE))</f>
        <v>0</v>
      </c>
      <c r="F85" s="172">
        <f>IF(ISERROR(VLOOKUP(B85,'Race 2'!$H$3:$J$111,3,FALSE)),0,VLOOKUP(B85,'Race 2'!$H$3:$J$111,3,FALSE))</f>
        <v>0</v>
      </c>
      <c r="G85" s="172">
        <f>IF(ISERROR(VLOOKUP(B85,'Race 3'!$G$3:$I$111,3,FALSE)),0,VLOOKUP(B85,'Race 3'!$G$3:$I$111,3,FALSE))</f>
        <v>0</v>
      </c>
      <c r="H85" s="172">
        <f>IF(ISERROR(VLOOKUP(B85,'Race 4'!$H$3:$J$95,3,FALSE)),0,VLOOKUP(B85,'Race 4'!$H$3:$J$95,3,FALSE))</f>
        <v>0</v>
      </c>
      <c r="I85" s="171">
        <f>IF(ISERROR(VLOOKUP(B85,'Race 5'!$G$3:$I$110,3,FALSE)),0,VLOOKUP(B85,'Race 5'!$G$3:$I$110,3,FALSE))</f>
        <v>0</v>
      </c>
      <c r="J85" s="171">
        <f>IF(ISERROR(VLOOKUP(B85,'Race 6'!$G$3:$I$111,3,FALSE)),0,VLOOKUP(B85,'Race 6'!$G$3:$I$111,3,FALSE))</f>
        <v>0</v>
      </c>
      <c r="K85" s="171">
        <f>IF(ISERROR(VLOOKUP($B85,'Race 7'!$G$3:$I$82,3,FALSE)),0,VLOOKUP($B85,'Race 7'!$G$3:$I$82,3,FALSE))</f>
        <v>0</v>
      </c>
      <c r="L85" s="171">
        <f>IF(ISERROR(VLOOKUP($B85,'Race 8'!$G$3:$I$82,3,FALSE)),0,VLOOKUP($B85,'Race 8'!$G$3:$I$82,3,FALSE))</f>
        <v>0</v>
      </c>
      <c r="M85" s="171">
        <f>IF(ISERROR(VLOOKUP($B85,'Race 9'!$G$3:$I$78,3,FALSE)),0,VLOOKUP($B85,'Race 9'!$G$3:$I$78,3,FALSE))</f>
        <v>0</v>
      </c>
      <c r="N85" s="171">
        <f>IF(ISERROR(VLOOKUP($B85,'Race 10'!$G$3:$I$111,3,FALSE)),0,VLOOKUP($B85,'Race 10'!$G$3:$I$111,3,FALSE))</f>
        <v>53</v>
      </c>
      <c r="O85" s="260"/>
      <c r="P85" s="114">
        <v>6</v>
      </c>
    </row>
    <row r="86" spans="1:16" ht="12.75" customHeight="1" thickBot="1">
      <c r="A86" s="171">
        <v>18</v>
      </c>
      <c r="B86" s="170" t="s">
        <v>229</v>
      </c>
      <c r="C86" s="179">
        <f t="shared" si="2"/>
        <v>1</v>
      </c>
      <c r="D86" s="179">
        <f>SUM(LARGE(E86:N86,{1,2,3,4,5,6}))</f>
        <v>51</v>
      </c>
      <c r="E86" s="172">
        <f>IF(ISERROR(VLOOKUP(B86,'Race 1'!$H$3:$J$110,3,FALSE)),0,VLOOKUP(B86,'Race 1'!$H$3:$J$110,3,FALSE))</f>
        <v>0</v>
      </c>
      <c r="F86" s="179">
        <f>IF(ISERROR(VLOOKUP(B86,'Race 2'!$H$3:$J$111,3,FALSE)),0,VLOOKUP(B86,'Race 2'!$H$3:$J$111,3,FALSE))</f>
        <v>0</v>
      </c>
      <c r="G86" s="179">
        <f>IF(ISERROR(VLOOKUP(B86,'Race 3'!$G$3:$I$111,3,FALSE)),0,VLOOKUP(B86,'Race 3'!$G$3:$I$111,3,FALSE))</f>
        <v>0</v>
      </c>
      <c r="H86" s="179">
        <f>IF(ISERROR(VLOOKUP(B86,'Race 4'!$H$3:$J$95,3,FALSE)),0,VLOOKUP(B86,'Race 4'!$H$3:$J$95,3,FALSE))</f>
        <v>0</v>
      </c>
      <c r="I86" s="179">
        <f>IF(ISERROR(VLOOKUP(B86,'Race 5'!$G$3:$I$110,3,FALSE)),0,VLOOKUP(B86,'Race 5'!$G$3:$I$110,3,FALSE))</f>
        <v>0</v>
      </c>
      <c r="J86" s="179">
        <f>IF(ISERROR(VLOOKUP(B86,'Race 6'!$G$3:$I$111,3,FALSE)),0,VLOOKUP(B86,'Race 6'!$G$3:$I$111,3,FALSE))</f>
        <v>0</v>
      </c>
      <c r="K86" s="179">
        <f>IF(ISERROR(VLOOKUP($B86,'Race 7'!$G$3:$I$82,3,FALSE)),0,VLOOKUP($B86,'Race 7'!$G$3:$I$82,3,FALSE))</f>
        <v>0</v>
      </c>
      <c r="L86" s="179">
        <f>IF(ISERROR(VLOOKUP($B86,'Race 8'!$G$3:$I$82,3,FALSE)),0,VLOOKUP($B86,'Race 8'!$G$3:$I$82,3,FALSE))</f>
        <v>0</v>
      </c>
      <c r="M86" s="179">
        <f>IF(ISERROR(VLOOKUP($B86,'Race 9'!$G$3:$I$78,3,FALSE)),0,VLOOKUP($B86,'Race 9'!$G$3:$I$78,3,FALSE))</f>
        <v>0</v>
      </c>
      <c r="N86" s="171">
        <f>IF(ISERROR(VLOOKUP($B86,'Race 10'!$G$3:$I$111,3,FALSE)),0,VLOOKUP($B86,'Race 10'!$G$3:$I$111,3,FALSE))</f>
        <v>51</v>
      </c>
      <c r="O86" s="260"/>
      <c r="P86" s="114">
        <v>6</v>
      </c>
    </row>
    <row r="87" spans="1:16" ht="12.75" customHeight="1">
      <c r="A87" s="261">
        <v>1</v>
      </c>
      <c r="B87" s="262" t="s">
        <v>88</v>
      </c>
      <c r="C87" s="263">
        <f t="shared" si="2"/>
        <v>7</v>
      </c>
      <c r="D87" s="263">
        <f>SUM(LARGE(E87:N87,{1,2,3,4,5,6}))</f>
        <v>366</v>
      </c>
      <c r="E87" s="168">
        <f>IF(ISERROR(VLOOKUP(B87,'Race 1'!$H$3:$J$110,3,FALSE)),0,VLOOKUP(B87,'Race 1'!$H$3:$J$110,3,FALSE))</f>
        <v>0</v>
      </c>
      <c r="F87" s="168">
        <f>IF(ISERROR(VLOOKUP(B87,'Race 2'!$H$3:$J$111,3,FALSE)),0,VLOOKUP(B87,'Race 2'!$H$3:$J$111,3,FALSE))</f>
        <v>0</v>
      </c>
      <c r="G87" s="168">
        <f>IF(ISERROR(VLOOKUP(B87,'Race 3'!$G$3:$I$111,3,FALSE)),0,VLOOKUP(B87,'Race 3'!$G$3:$I$111,3,FALSE))</f>
        <v>0</v>
      </c>
      <c r="H87" s="168">
        <f>IF(ISERROR(VLOOKUP(B87,'Race 4'!$H$3:$J$95,3,FALSE)),0,VLOOKUP(B87,'Race 4'!$H$3:$J$95,3,FALSE))</f>
        <v>63</v>
      </c>
      <c r="I87" s="167">
        <f>IF(ISERROR(VLOOKUP(B87,'Race 5'!$G$3:$I$110,3,FALSE)),0,VLOOKUP(B87,'Race 5'!$G$3:$I$110,3,FALSE))</f>
        <v>42</v>
      </c>
      <c r="J87" s="194">
        <f>IF(ISERROR(VLOOKUP(B87,'Race 6'!$G$3:$I$111,3,FALSE)),0,VLOOKUP(B87,'Race 6'!$G$3:$I$111,3,FALSE))</f>
        <v>64</v>
      </c>
      <c r="K87" s="167">
        <f>IF(ISERROR(VLOOKUP($B87,'Race 7'!$G$3:$I$82,3,FALSE)),0,VLOOKUP($B87,'Race 7'!$G$3:$I$82,3,FALSE))</f>
        <v>62</v>
      </c>
      <c r="L87" s="167">
        <f>IF(ISERROR(VLOOKUP($B87,'Race 8'!$G$3:$I$82,3,FALSE)),0,VLOOKUP($B87,'Race 8'!$G$3:$I$82,3,FALSE))</f>
        <v>57</v>
      </c>
      <c r="M87" s="167">
        <f>IF(ISERROR(VLOOKUP($B87,'Race 9'!$G$3:$I$78,3,FALSE)),0,VLOOKUP($B87,'Race 9'!$G$3:$I$78,3,FALSE))</f>
        <v>65</v>
      </c>
      <c r="N87" s="167">
        <f>IF(ISERROR(VLOOKUP($B87,'Race 10'!$G$3:$I$111,3,FALSE)),0,VLOOKUP($B87,'Race 10'!$G$3:$I$111,3,FALSE))</f>
        <v>55</v>
      </c>
      <c r="O87" s="259">
        <v>7</v>
      </c>
      <c r="P87" s="115">
        <v>7</v>
      </c>
    </row>
    <row r="88" spans="1:16" ht="12.75" customHeight="1">
      <c r="A88" s="264">
        <v>2</v>
      </c>
      <c r="B88" s="265" t="s">
        <v>34</v>
      </c>
      <c r="C88" s="266">
        <f t="shared" si="2"/>
        <v>9</v>
      </c>
      <c r="D88" s="266">
        <f>SUM(LARGE(E88:N88,{1,2,3,4,5,6}))</f>
        <v>353</v>
      </c>
      <c r="E88" s="172">
        <f>IF(ISERROR(VLOOKUP(B88,'Race 1'!$H$3:$J$110,3,FALSE)),0,VLOOKUP(B88,'Race 1'!$H$3:$J$110,3,FALSE))</f>
        <v>44</v>
      </c>
      <c r="F88" s="172">
        <f>IF(ISERROR(VLOOKUP(B88,'Race 2'!$H$3:$J$111,3,FALSE)),0,VLOOKUP(B88,'Race 2'!$H$3:$J$111,3,FALSE))</f>
        <v>0</v>
      </c>
      <c r="G88" s="172">
        <f>IF(ISERROR(VLOOKUP(B88,'Race 3'!$G$3:$I$111,3,FALSE)),0,VLOOKUP(B88,'Race 3'!$G$3:$I$111,3,FALSE))</f>
        <v>51</v>
      </c>
      <c r="H88" s="172">
        <f>IF(ISERROR(VLOOKUP(B88,'Race 4'!$H$3:$J$95,3,FALSE)),0,VLOOKUP(B88,'Race 4'!$H$3:$J$95,3,FALSE))</f>
        <v>64</v>
      </c>
      <c r="I88" s="171">
        <f>IF(ISERROR(VLOOKUP(B88,'Race 5'!$G$3:$I$110,3,FALSE)),0,VLOOKUP(B88,'Race 5'!$G$3:$I$110,3,FALSE))</f>
        <v>48</v>
      </c>
      <c r="J88" s="179">
        <f>IF(ISERROR(VLOOKUP(B88,'Race 6'!$G$3:$I$111,3,FALSE)),0,VLOOKUP(B88,'Race 6'!$G$3:$I$111,3,FALSE))</f>
        <v>63</v>
      </c>
      <c r="K88" s="171">
        <f>IF(ISERROR(VLOOKUP($B88,'Race 7'!$G$3:$I$82,3,FALSE)),0,VLOOKUP($B88,'Race 7'!$G$3:$I$82,3,FALSE))</f>
        <v>61</v>
      </c>
      <c r="L88" s="171">
        <f>IF(ISERROR(VLOOKUP($B88,'Race 8'!$G$3:$I$82,3,FALSE)),0,VLOOKUP($B88,'Race 8'!$G$3:$I$82,3,FALSE))</f>
        <v>53</v>
      </c>
      <c r="M88" s="171">
        <f>IF(ISERROR(VLOOKUP($B88,'Race 9'!$G$3:$I$78,3,FALSE)),0,VLOOKUP($B88,'Race 9'!$G$3:$I$78,3,FALSE))</f>
        <v>61</v>
      </c>
      <c r="N88" s="171">
        <f>IF(ISERROR(VLOOKUP($B88,'Race 10'!$G$3:$I$111,3,FALSE)),0,VLOOKUP($B88,'Race 10'!$G$3:$I$111,3,FALSE))</f>
        <v>49</v>
      </c>
      <c r="O88" s="260"/>
      <c r="P88" s="114">
        <v>7</v>
      </c>
    </row>
    <row r="89" spans="1:16" ht="12.75" customHeight="1">
      <c r="A89" s="267">
        <v>3</v>
      </c>
      <c r="B89" s="268" t="s">
        <v>75</v>
      </c>
      <c r="C89" s="267">
        <f t="shared" si="2"/>
        <v>7</v>
      </c>
      <c r="D89" s="267">
        <f>SUM(LARGE(E89:N89,{1,2,3,4,5,6}))</f>
        <v>348</v>
      </c>
      <c r="E89" s="179">
        <f>IF(ISERROR(VLOOKUP(B89,'Race 1'!$H$3:$J$110,3,FALSE)),0,VLOOKUP(B89,'Race 1'!$H$3:$J$110,3,FALSE))</f>
        <v>0</v>
      </c>
      <c r="F89" s="179">
        <f>IF(ISERROR(VLOOKUP(B89,'Race 2'!$H$3:$J$111,3,FALSE)),0,VLOOKUP(B89,'Race 2'!$H$3:$J$111,3,FALSE))</f>
        <v>43</v>
      </c>
      <c r="G89" s="179">
        <f>IF(ISERROR(VLOOKUP(B89,'Race 3'!$G$3:$I$111,3,FALSE)),0,VLOOKUP(B89,'Race 3'!$G$3:$I$111,3,FALSE))</f>
        <v>52</v>
      </c>
      <c r="H89" s="179">
        <f>IF(ISERROR(VLOOKUP(B89,'Race 4'!$H$3:$J$95,3,FALSE)),0,VLOOKUP(B89,'Race 4'!$H$3:$J$95,3,FALSE))</f>
        <v>65</v>
      </c>
      <c r="I89" s="179">
        <f>IF(ISERROR(VLOOKUP(B89,'Race 5'!$G$3:$I$110,3,FALSE)),0,VLOOKUP(B89,'Race 5'!$G$3:$I$110,3,FALSE))</f>
        <v>46</v>
      </c>
      <c r="J89" s="171">
        <f>IF(ISERROR(VLOOKUP(B89,'Race 6'!$G$3:$I$111,3,FALSE)),0,VLOOKUP(B89,'Race 6'!$G$3:$I$111,3,FALSE))</f>
        <v>68</v>
      </c>
      <c r="K89" s="179">
        <f>IF(ISERROR(VLOOKUP($B89,'Race 7'!$G$3:$I$82,3,FALSE)),0,VLOOKUP($B89,'Race 7'!$G$3:$I$82,3,FALSE))</f>
        <v>0</v>
      </c>
      <c r="L89" s="179">
        <f>IF(ISERROR(VLOOKUP($B89,'Race 8'!$G$3:$I$82,3,FALSE)),0,VLOOKUP($B89,'Race 8'!$G$3:$I$82,3,FALSE))</f>
        <v>51</v>
      </c>
      <c r="M89" s="179">
        <f>IF(ISERROR(VLOOKUP($B89,'Race 9'!$G$3:$I$78,3,FALSE)),0,VLOOKUP($B89,'Race 9'!$G$3:$I$78,3,FALSE))</f>
        <v>66</v>
      </c>
      <c r="N89" s="179">
        <f>IF(ISERROR(VLOOKUP($B89,'Race 10'!$G$3:$I$111,3,FALSE)),0,VLOOKUP($B89,'Race 10'!$G$3:$I$111,3,FALSE))</f>
        <v>0</v>
      </c>
      <c r="O89" s="260"/>
      <c r="P89" s="114">
        <v>7</v>
      </c>
    </row>
    <row r="90" spans="1:16" ht="12.75" customHeight="1">
      <c r="A90" s="171">
        <v>4</v>
      </c>
      <c r="B90" s="180" t="s">
        <v>35</v>
      </c>
      <c r="C90" s="171">
        <f t="shared" si="2"/>
        <v>10</v>
      </c>
      <c r="D90" s="171">
        <f>SUM(LARGE(E90:N90,{1,2,3,4,5,6}))</f>
        <v>344</v>
      </c>
      <c r="E90" s="172">
        <f>IF(ISERROR(VLOOKUP(B90,'Race 1'!$H$3:$J$110,3,FALSE)),0,VLOOKUP(B90,'Race 1'!$H$3:$J$110,3,FALSE))</f>
        <v>41</v>
      </c>
      <c r="F90" s="172">
        <f>IF(ISERROR(VLOOKUP(B90,'Race 2'!$H$3:$J$111,3,FALSE)),0,VLOOKUP(B90,'Race 2'!$H$3:$J$111,3,FALSE))</f>
        <v>41</v>
      </c>
      <c r="G90" s="172">
        <f>IF(ISERROR(VLOOKUP(B90,'Race 3'!$G$3:$I$111,3,FALSE)),0,VLOOKUP(B90,'Race 3'!$G$3:$I$111,3,FALSE))</f>
        <v>50</v>
      </c>
      <c r="H90" s="172">
        <f>IF(ISERROR(VLOOKUP(B90,'Race 4'!$H$3:$J$95,3,FALSE)),0,VLOOKUP(B90,'Race 4'!$H$3:$J$95,3,FALSE))</f>
        <v>62</v>
      </c>
      <c r="I90" s="171">
        <f>IF(ISERROR(VLOOKUP(B90,'Race 5'!$G$3:$I$110,3,FALSE)),0,VLOOKUP(B90,'Race 5'!$G$3:$I$110,3,FALSE))</f>
        <v>44</v>
      </c>
      <c r="J90" s="171">
        <f>IF(ISERROR(VLOOKUP(B90,'Race 6'!$G$3:$I$111,3,FALSE)),0,VLOOKUP(B90,'Race 6'!$G$3:$I$111,3,FALSE))</f>
        <v>61</v>
      </c>
      <c r="K90" s="171">
        <f>IF(ISERROR(VLOOKUP($B90,'Race 7'!$G$3:$I$82,3,FALSE)),0,VLOOKUP($B90,'Race 7'!$G$3:$I$82,3,FALSE))</f>
        <v>59</v>
      </c>
      <c r="L90" s="171">
        <f>IF(ISERROR(VLOOKUP($B90,'Race 8'!$G$3:$I$82,3,FALSE)),0,VLOOKUP($B90,'Race 8'!$G$3:$I$82,3,FALSE))</f>
        <v>54</v>
      </c>
      <c r="M90" s="171">
        <f>IF(ISERROR(VLOOKUP($B90,'Race 9'!$G$3:$I$78,3,FALSE)),0,VLOOKUP($B90,'Race 9'!$G$3:$I$78,3,FALSE))</f>
        <v>58</v>
      </c>
      <c r="N90" s="171">
        <f>IF(ISERROR(VLOOKUP($B90,'Race 10'!$G$3:$I$111,3,FALSE)),0,VLOOKUP($B90,'Race 10'!$G$3:$I$111,3,FALSE))</f>
        <v>50</v>
      </c>
      <c r="O90" s="260"/>
      <c r="P90" s="114">
        <v>7</v>
      </c>
    </row>
    <row r="91" spans="1:16" ht="12.75" customHeight="1">
      <c r="A91" s="179">
        <v>5</v>
      </c>
      <c r="B91" s="170" t="s">
        <v>45</v>
      </c>
      <c r="C91" s="171">
        <f t="shared" si="2"/>
        <v>5</v>
      </c>
      <c r="D91" s="171">
        <f>SUM(LARGE(E91:N91,{1,2,3,4,5,6}))</f>
        <v>277</v>
      </c>
      <c r="E91" s="171">
        <f>IF(ISERROR(VLOOKUP(B91,'Race 1'!$H$3:$J$110,3,FALSE)),0,VLOOKUP(B91,'Race 1'!$H$3:$J$110,3,FALSE))</f>
        <v>0</v>
      </c>
      <c r="F91" s="171">
        <f>IF(ISERROR(VLOOKUP(B91,'Race 2'!$H$3:$J$111,3,FALSE)),0,VLOOKUP(B91,'Race 2'!$H$3:$J$111,3,FALSE))</f>
        <v>39</v>
      </c>
      <c r="G91" s="171">
        <f>IF(ISERROR(VLOOKUP(B91,'Race 3'!$G$3:$I$111,3,FALSE)),0,VLOOKUP(B91,'Race 3'!$G$3:$I$111,3,FALSE))</f>
        <v>0</v>
      </c>
      <c r="H91" s="171">
        <f>IF(ISERROR(VLOOKUP(B91,'Race 4'!$H$3:$J$95,3,FALSE)),0,VLOOKUP(B91,'Race 4'!$H$3:$J$95,3,FALSE))</f>
        <v>57</v>
      </c>
      <c r="I91" s="171">
        <f>IF(ISERROR(VLOOKUP(B91,'Race 5'!$G$3:$I$110,3,FALSE)),0,VLOOKUP(B91,'Race 5'!$G$3:$I$110,3,FALSE))</f>
        <v>0</v>
      </c>
      <c r="J91" s="171">
        <f>IF(ISERROR(VLOOKUP(B91,'Race 6'!$G$3:$I$111,3,FALSE)),0,VLOOKUP(B91,'Race 6'!$G$3:$I$111,3,FALSE))</f>
        <v>65</v>
      </c>
      <c r="K91" s="179">
        <f>IF(ISERROR(VLOOKUP($B91,'Race 7'!$G$3:$I$82,3,FALSE)),0,VLOOKUP($B91,'Race 7'!$G$3:$I$82,3,FALSE))</f>
        <v>0</v>
      </c>
      <c r="L91" s="179">
        <f>IF(ISERROR(VLOOKUP($B91,'Race 8'!$G$3:$I$82,3,FALSE)),0,VLOOKUP($B91,'Race 8'!$G$3:$I$82,3,FALSE))</f>
        <v>52</v>
      </c>
      <c r="M91" s="179">
        <f>IF(ISERROR(VLOOKUP($B91,'Race 9'!$G$3:$I$78,3,FALSE)),0,VLOOKUP($B91,'Race 9'!$G$3:$I$78,3,FALSE))</f>
        <v>64</v>
      </c>
      <c r="N91" s="171">
        <f>IF(ISERROR(VLOOKUP($B91,'Race 10'!$G$3:$I$111,3,FALSE)),0,VLOOKUP($B91,'Race 10'!$G$3:$I$111,3,FALSE))</f>
        <v>0</v>
      </c>
      <c r="O91" s="260"/>
      <c r="P91" s="114">
        <v>7</v>
      </c>
    </row>
    <row r="92" spans="1:16" ht="12.75" customHeight="1">
      <c r="A92" s="171">
        <v>6</v>
      </c>
      <c r="B92" s="175" t="s">
        <v>111</v>
      </c>
      <c r="C92" s="179">
        <f t="shared" si="2"/>
        <v>5</v>
      </c>
      <c r="D92" s="179">
        <f>SUM(LARGE(E92:N92,{1,2,3,4,5,6}))</f>
        <v>247</v>
      </c>
      <c r="E92" s="172">
        <f>IF(ISERROR(VLOOKUP(B92,'Race 1'!$H$3:$J$110,3,FALSE)),0,VLOOKUP(B92,'Race 1'!$H$3:$J$110,3,FALSE))</f>
        <v>40</v>
      </c>
      <c r="F92" s="179">
        <f>IF(ISERROR(VLOOKUP(B92,'Race 2'!$H$3:$J$111,3,FALSE)),0,VLOOKUP(B92,'Race 2'!$H$3:$J$111,3,FALSE))</f>
        <v>42</v>
      </c>
      <c r="G92" s="179">
        <f>IF(ISERROR(VLOOKUP(B92,'Race 3'!$G$3:$I$111,3,FALSE)),0,VLOOKUP(B92,'Race 3'!$G$3:$I$111,3,FALSE))</f>
        <v>0</v>
      </c>
      <c r="H92" s="179">
        <f>IF(ISERROR(VLOOKUP(B92,'Race 4'!$H$3:$J$95,3,FALSE)),0,VLOOKUP(B92,'Race 4'!$H$3:$J$95,3,FALSE))</f>
        <v>0</v>
      </c>
      <c r="I92" s="179">
        <f>IF(ISERROR(VLOOKUP(B92,'Race 5'!$G$3:$I$110,3,FALSE)),0,VLOOKUP(B92,'Race 5'!$G$3:$I$110,3,FALSE))</f>
        <v>43</v>
      </c>
      <c r="J92" s="171">
        <f>IF(ISERROR(VLOOKUP(B92,'Race 6'!$G$3:$I$111,3,FALSE)),0,VLOOKUP(B92,'Race 6'!$G$3:$I$111,3,FALSE))</f>
        <v>0</v>
      </c>
      <c r="K92" s="171">
        <f>IF(ISERROR(VLOOKUP($B92,'Race 7'!$G$3:$I$82,3,FALSE)),0,VLOOKUP($B92,'Race 7'!$G$3:$I$82,3,FALSE))</f>
        <v>0</v>
      </c>
      <c r="L92" s="171">
        <f>IF(ISERROR(VLOOKUP($B92,'Race 8'!$G$3:$I$82,3,FALSE)),0,VLOOKUP($B92,'Race 8'!$G$3:$I$82,3,FALSE))</f>
        <v>0</v>
      </c>
      <c r="M92" s="171">
        <f>IF(ISERROR(VLOOKUP($B92,'Race 9'!$G$3:$I$78,3,FALSE)),0,VLOOKUP($B92,'Race 9'!$G$3:$I$78,3,FALSE))</f>
        <v>63</v>
      </c>
      <c r="N92" s="171">
        <f>IF(ISERROR(VLOOKUP($B92,'Race 10'!$G$3:$I$111,3,FALSE)),0,VLOOKUP($B92,'Race 10'!$G$3:$I$111,3,FALSE))</f>
        <v>59</v>
      </c>
      <c r="O92" s="260"/>
      <c r="P92" s="114">
        <v>7</v>
      </c>
    </row>
    <row r="93" spans="1:16" ht="12.75" customHeight="1">
      <c r="A93" s="179">
        <v>7</v>
      </c>
      <c r="B93" s="175" t="s">
        <v>175</v>
      </c>
      <c r="C93" s="171">
        <f t="shared" si="2"/>
        <v>4</v>
      </c>
      <c r="D93" s="171">
        <f>SUM(LARGE(E93:N93,{1,2,3,4,5,6}))</f>
        <v>226</v>
      </c>
      <c r="E93" s="172">
        <f>IF(ISERROR(VLOOKUP(B93,'Race 1'!$H$3:$J$110,3,FALSE)),0,VLOOKUP(B93,'Race 1'!$H$3:$J$110,3,FALSE))</f>
        <v>0</v>
      </c>
      <c r="F93" s="172">
        <f>IF(ISERROR(VLOOKUP(B93,'Race 2'!$H$3:$J$111,3,FALSE)),0,VLOOKUP(B93,'Race 2'!$H$3:$J$111,3,FALSE))</f>
        <v>0</v>
      </c>
      <c r="G93" s="172">
        <f>IF(ISERROR(VLOOKUP(B93,'Race 3'!$G$3:$I$111,3,FALSE)),0,VLOOKUP(B93,'Race 3'!$G$3:$I$111,3,FALSE))</f>
        <v>53</v>
      </c>
      <c r="H93" s="172">
        <f>IF(ISERROR(VLOOKUP(B93,'Race 4'!$H$3:$J$95,3,FALSE)),0,VLOOKUP(B93,'Race 4'!$H$3:$J$95,3,FALSE))</f>
        <v>0</v>
      </c>
      <c r="I93" s="171">
        <f>IF(ISERROR(VLOOKUP(B93,'Race 5'!$G$3:$I$110,3,FALSE)),0,VLOOKUP(B93,'Race 5'!$G$3:$I$110,3,FALSE))</f>
        <v>51</v>
      </c>
      <c r="J93" s="171">
        <f>IF(ISERROR(VLOOKUP(B93,'Race 6'!$G$3:$I$111,3,FALSE)),0,VLOOKUP(B93,'Race 6'!$G$3:$I$111,3,FALSE))</f>
        <v>0</v>
      </c>
      <c r="K93" s="171">
        <f>IF(ISERROR(VLOOKUP($B93,'Race 7'!$G$3:$I$82,3,FALSE)),0,VLOOKUP($B93,'Race 7'!$G$3:$I$82,3,FALSE))</f>
        <v>63</v>
      </c>
      <c r="L93" s="171">
        <f>IF(ISERROR(VLOOKUP($B93,'Race 8'!$G$3:$I$82,3,FALSE)),0,VLOOKUP($B93,'Race 8'!$G$3:$I$82,3,FALSE))</f>
        <v>59</v>
      </c>
      <c r="M93" s="171">
        <f>IF(ISERROR(VLOOKUP($B93,'Race 9'!$G$3:$I$78,3,FALSE)),0,VLOOKUP($B93,'Race 9'!$G$3:$I$78,3,FALSE))</f>
        <v>0</v>
      </c>
      <c r="N93" s="171">
        <f>IF(ISERROR(VLOOKUP($B93,'Race 10'!$G$3:$I$111,3,FALSE)),0,VLOOKUP($B93,'Race 10'!$G$3:$I$111,3,FALSE))</f>
        <v>0</v>
      </c>
      <c r="O93" s="260"/>
      <c r="P93" s="114">
        <v>7</v>
      </c>
    </row>
    <row r="94" spans="1:16" ht="12.75" customHeight="1">
      <c r="A94" s="179">
        <v>8</v>
      </c>
      <c r="B94" s="180" t="s">
        <v>44</v>
      </c>
      <c r="C94" s="171">
        <f t="shared" si="2"/>
        <v>3</v>
      </c>
      <c r="D94" s="171">
        <f>SUM(LARGE(E94:N94,{1,2,3,4,5,6}))</f>
        <v>159</v>
      </c>
      <c r="E94" s="172">
        <f>IF(ISERROR(VLOOKUP(B94,'Race 1'!$H$3:$J$110,3,FALSE)),0,VLOOKUP(B94,'Race 1'!$H$3:$J$110,3,FALSE))</f>
        <v>0</v>
      </c>
      <c r="F94" s="172">
        <f>IF(ISERROR(VLOOKUP(B94,'Race 2'!$H$3:$J$111,3,FALSE)),0,VLOOKUP(B94,'Race 2'!$H$3:$J$111,3,FALSE))</f>
        <v>47</v>
      </c>
      <c r="G94" s="172">
        <f>IF(ISERROR(VLOOKUP(B94,'Race 3'!$G$3:$I$111,3,FALSE)),0,VLOOKUP(B94,'Race 3'!$G$3:$I$111,3,FALSE))</f>
        <v>0</v>
      </c>
      <c r="H94" s="172">
        <f>IF(ISERROR(VLOOKUP(B94,'Race 4'!$H$3:$J$95,3,FALSE)),0,VLOOKUP(B94,'Race 4'!$H$3:$J$95,3,FALSE))</f>
        <v>0</v>
      </c>
      <c r="I94" s="171">
        <f>IF(ISERROR(VLOOKUP(B94,'Race 5'!$G$3:$I$110,3,FALSE)),0,VLOOKUP(B94,'Race 5'!$G$3:$I$110,3,FALSE))</f>
        <v>50</v>
      </c>
      <c r="J94" s="171">
        <f>IF(ISERROR(VLOOKUP(B94,'Race 6'!$G$3:$I$111,3,FALSE)),0,VLOOKUP(B94,'Race 6'!$G$3:$I$111,3,FALSE))</f>
        <v>62</v>
      </c>
      <c r="K94" s="171">
        <f>IF(ISERROR(VLOOKUP($B94,'Race 7'!$G$3:$I$82,3,FALSE)),0,VLOOKUP($B94,'Race 7'!$G$3:$I$82,3,FALSE))</f>
        <v>0</v>
      </c>
      <c r="L94" s="171">
        <f>IF(ISERROR(VLOOKUP($B94,'Race 8'!$G$3:$I$82,3,FALSE)),0,VLOOKUP($B94,'Race 8'!$G$3:$I$82,3,FALSE))</f>
        <v>0</v>
      </c>
      <c r="M94" s="171">
        <f>IF(ISERROR(VLOOKUP($B94,'Race 9'!$G$3:$I$78,3,FALSE)),0,VLOOKUP($B94,'Race 9'!$G$3:$I$78,3,FALSE))</f>
        <v>0</v>
      </c>
      <c r="N94" s="171">
        <f>IF(ISERROR(VLOOKUP($B94,'Race 10'!$G$3:$I$111,3,FALSE)),0,VLOOKUP($B94,'Race 10'!$G$3:$I$111,3,FALSE))</f>
        <v>0</v>
      </c>
      <c r="O94" s="260"/>
      <c r="P94" s="114">
        <v>7</v>
      </c>
    </row>
    <row r="95" spans="1:16" ht="12.75" customHeight="1">
      <c r="A95" s="179">
        <v>9</v>
      </c>
      <c r="B95" s="175" t="s">
        <v>176</v>
      </c>
      <c r="C95" s="171">
        <f t="shared" si="2"/>
        <v>1</v>
      </c>
      <c r="D95" s="171">
        <f>SUM(LARGE(E95:N95,{1,2,3,4,5,6}))</f>
        <v>48</v>
      </c>
      <c r="E95" s="171">
        <f>IF(ISERROR(VLOOKUP(B95,'Race 1'!$H$3:$J$110,3,FALSE)),0,VLOOKUP(B95,'Race 1'!$H$3:$J$110,3,FALSE))</f>
        <v>0</v>
      </c>
      <c r="F95" s="171">
        <f>IF(ISERROR(VLOOKUP(B95,'Race 2'!$H$3:$J$111,3,FALSE)),0,VLOOKUP(B95,'Race 2'!$H$3:$J$111,3,FALSE))</f>
        <v>0</v>
      </c>
      <c r="G95" s="171">
        <f>IF(ISERROR(VLOOKUP(B95,'Race 3'!$G$3:$I$111,3,FALSE)),0,VLOOKUP(B95,'Race 3'!$G$3:$I$111,3,FALSE))</f>
        <v>48</v>
      </c>
      <c r="H95" s="171">
        <f>IF(ISERROR(VLOOKUP(B95,'Race 4'!$H$3:$J$95,3,FALSE)),0,VLOOKUP(B95,'Race 4'!$H$3:$J$95,3,FALSE))</f>
        <v>0</v>
      </c>
      <c r="I95" s="171">
        <f>IF(ISERROR(VLOOKUP(B95,'Race 5'!$G$3:$I$110,3,FALSE)),0,VLOOKUP(B95,'Race 5'!$G$3:$I$110,3,FALSE))</f>
        <v>0</v>
      </c>
      <c r="J95" s="171">
        <f>IF(ISERROR(VLOOKUP(B95,'Race 6'!$G$3:$I$111,3,FALSE)),0,VLOOKUP(B95,'Race 6'!$G$3:$I$111,3,FALSE))</f>
        <v>0</v>
      </c>
      <c r="K95" s="171">
        <f>IF(ISERROR(VLOOKUP($B95,'Race 7'!$G$3:$I$82,3,FALSE)),0,VLOOKUP($B95,'Race 7'!$G$3:$I$82,3,FALSE))</f>
        <v>0</v>
      </c>
      <c r="L95" s="171">
        <f>IF(ISERROR(VLOOKUP($B95,'Race 8'!$G$3:$I$82,3,FALSE)),0,VLOOKUP($B95,'Race 8'!$G$3:$I$82,3,FALSE))</f>
        <v>0</v>
      </c>
      <c r="M95" s="171">
        <f>IF(ISERROR(VLOOKUP($B95,'Race 9'!$G$3:$I$78,3,FALSE)),0,VLOOKUP($B95,'Race 9'!$G$3:$I$78,3,FALSE))</f>
        <v>0</v>
      </c>
      <c r="N95" s="171">
        <f>IF(ISERROR(VLOOKUP($B95,'Race 10'!$G$3:$I$111,3,FALSE)),0,VLOOKUP($B95,'Race 10'!$G$3:$I$111,3,FALSE))</f>
        <v>0</v>
      </c>
      <c r="O95" s="260"/>
      <c r="P95" s="114">
        <v>7</v>
      </c>
    </row>
    <row r="96" spans="1:16" ht="12.75" customHeight="1">
      <c r="A96" s="171">
        <v>10</v>
      </c>
      <c r="B96" s="180" t="s">
        <v>284</v>
      </c>
      <c r="C96" s="171">
        <f t="shared" si="2"/>
        <v>1</v>
      </c>
      <c r="D96" s="171">
        <f>SUM(LARGE(E96:N96,{1,2,3,4,5,6}))</f>
        <v>46</v>
      </c>
      <c r="E96" s="172">
        <f>IF(ISERROR(VLOOKUP(B96,'Race 1'!$H$3:$J$110,3,FALSE)),0,VLOOKUP(B96,'Race 1'!$H$3:$J$110,3,FALSE))</f>
        <v>0</v>
      </c>
      <c r="F96" s="172">
        <f>IF(ISERROR(VLOOKUP(B96,'Race 2'!$H$3:$J$111,3,FALSE)),0,VLOOKUP(B96,'Race 2'!$H$3:$J$111,3,FALSE))</f>
        <v>0</v>
      </c>
      <c r="G96" s="172">
        <f>IF(ISERROR(VLOOKUP(B96,'Race 3'!$G$3:$I$111,3,FALSE)),0,VLOOKUP(B96,'Race 3'!$G$3:$I$111,3,FALSE))</f>
        <v>0</v>
      </c>
      <c r="H96" s="172">
        <f>IF(ISERROR(VLOOKUP(B96,'Race 4'!$H$3:$J$95,3,FALSE)),0,VLOOKUP(B96,'Race 4'!$H$3:$J$95,3,FALSE))</f>
        <v>0</v>
      </c>
      <c r="I96" s="171">
        <f>IF(ISERROR(VLOOKUP(B96,'Race 5'!$G$3:$I$110,3,FALSE)),0,VLOOKUP(B96,'Race 5'!$G$3:$I$110,3,FALSE))</f>
        <v>0</v>
      </c>
      <c r="J96" s="171">
        <f>IF(ISERROR(VLOOKUP(B96,'Race 6'!$G$3:$I$111,3,FALSE)),0,VLOOKUP(B96,'Race 6'!$G$3:$I$111,3,FALSE))</f>
        <v>0</v>
      </c>
      <c r="K96" s="171">
        <f>IF(ISERROR(VLOOKUP($B96,'Race 7'!$G$3:$I$82,3,FALSE)),0,VLOOKUP($B96,'Race 7'!$G$3:$I$82,3,FALSE))</f>
        <v>0</v>
      </c>
      <c r="L96" s="171">
        <f>IF(ISERROR(VLOOKUP($B96,'Race 8'!$G$3:$I$82,3,FALSE)),0,VLOOKUP($B96,'Race 8'!$G$3:$I$82,3,FALSE))</f>
        <v>0</v>
      </c>
      <c r="M96" s="171">
        <f>IF(ISERROR(VLOOKUP($B96,'Race 9'!$G$3:$I$78,3,FALSE)),0,VLOOKUP($B96,'Race 9'!$G$3:$I$78,3,FALSE))</f>
        <v>0</v>
      </c>
      <c r="N96" s="171">
        <f>IF(ISERROR(VLOOKUP($B96,'Race 10'!$G$3:$I$111,3,FALSE)),0,VLOOKUP($B96,'Race 10'!$G$3:$I$111,3,FALSE))</f>
        <v>46</v>
      </c>
      <c r="O96" s="260"/>
      <c r="P96" s="114">
        <v>7</v>
      </c>
    </row>
    <row r="97" spans="1:16" ht="12.75" customHeight="1" thickBot="1">
      <c r="A97" s="171">
        <v>11</v>
      </c>
      <c r="B97" s="180" t="s">
        <v>30</v>
      </c>
      <c r="C97" s="179">
        <f t="shared" si="2"/>
        <v>1</v>
      </c>
      <c r="D97" s="179">
        <f>SUM(LARGE(E97:N97,{1,2,3,4,5,6}))</f>
        <v>42</v>
      </c>
      <c r="E97" s="179">
        <f>IF(ISERROR(VLOOKUP(B97,'Race 1'!$H$3:$J$110,3,FALSE)),0,VLOOKUP(B97,'Race 1'!$H$3:$J$110,3,FALSE))</f>
        <v>42</v>
      </c>
      <c r="F97" s="179">
        <f>IF(ISERROR(VLOOKUP(B97,'Race 2'!$H$3:$J$111,3,FALSE)),0,VLOOKUP(B97,'Race 2'!$H$3:$J$111,3,FALSE))</f>
        <v>0</v>
      </c>
      <c r="G97" s="179">
        <f>IF(ISERROR(VLOOKUP(B97,'Race 3'!$G$3:$I$111,3,FALSE)),0,VLOOKUP(B97,'Race 3'!$G$3:$I$111,3,FALSE))</f>
        <v>0</v>
      </c>
      <c r="H97" s="179">
        <f>IF(ISERROR(VLOOKUP(B97,'Race 4'!$H$3:$J$95,3,FALSE)),0,VLOOKUP(B97,'Race 4'!$H$3:$J$95,3,FALSE))</f>
        <v>0</v>
      </c>
      <c r="I97" s="179">
        <f>IF(ISERROR(VLOOKUP(B97,'Race 5'!$G$3:$I$110,3,FALSE)),0,VLOOKUP(B97,'Race 5'!$G$3:$I$110,3,FALSE))</f>
        <v>0</v>
      </c>
      <c r="J97" s="179">
        <f>IF(ISERROR(VLOOKUP(B97,'Race 6'!$G$3:$I$111,3,FALSE)),0,VLOOKUP(B97,'Race 6'!$G$3:$I$111,3,FALSE))</f>
        <v>0</v>
      </c>
      <c r="K97" s="179">
        <f>IF(ISERROR(VLOOKUP($B97,'Race 7'!$G$3:$I$82,3,FALSE)),0,VLOOKUP($B97,'Race 7'!$G$3:$I$82,3,FALSE))</f>
        <v>0</v>
      </c>
      <c r="L97" s="179">
        <f>IF(ISERROR(VLOOKUP($B97,'Race 8'!$G$3:$I$82,3,FALSE)),0,VLOOKUP($B97,'Race 8'!$G$3:$I$82,3,FALSE))</f>
        <v>0</v>
      </c>
      <c r="M97" s="179">
        <f>IF(ISERROR(VLOOKUP($B97,'Race 9'!$G$3:$I$78,3,FALSE)),0,VLOOKUP($B97,'Race 9'!$G$3:$I$78,3,FALSE))</f>
        <v>0</v>
      </c>
      <c r="N97" s="179">
        <f>IF(ISERROR(VLOOKUP($B97,'Race 10'!$G$3:$I$111,3,FALSE)),0,VLOOKUP($B97,'Race 10'!$G$3:$I$111,3,FALSE))</f>
        <v>0</v>
      </c>
      <c r="O97" s="260"/>
      <c r="P97" s="114">
        <v>7</v>
      </c>
    </row>
    <row r="98" spans="1:16" ht="12" customHeight="1">
      <c r="A98" s="261">
        <v>1</v>
      </c>
      <c r="B98" s="262" t="s">
        <v>48</v>
      </c>
      <c r="C98" s="263">
        <f t="shared" si="2"/>
        <v>10</v>
      </c>
      <c r="D98" s="263">
        <f>SUM(LARGE(E98:N98,{1,2,3,4,5,6}))</f>
        <v>331</v>
      </c>
      <c r="E98" s="168">
        <f>IF(ISERROR(VLOOKUP(B98,'Race 1'!$H$3:$J$110,3,FALSE)),0,VLOOKUP(B98,'Race 1'!$H$3:$J$110,3,FALSE))</f>
        <v>38</v>
      </c>
      <c r="F98" s="168">
        <f>IF(ISERROR(VLOOKUP(B98,'Race 2'!$H$3:$J$111,3,FALSE)),0,VLOOKUP(B98,'Race 2'!$H$3:$J$111,3,FALSE))</f>
        <v>40</v>
      </c>
      <c r="G98" s="168">
        <f>IF(ISERROR(VLOOKUP(B98,'Race 3'!$G$3:$I$111,3,FALSE)),0,VLOOKUP(B98,'Race 3'!$G$3:$I$111,3,FALSE))</f>
        <v>45</v>
      </c>
      <c r="H98" s="168">
        <f>IF(ISERROR(VLOOKUP(B98,'Race 4'!$H$3:$J$95,3,FALSE)),0,VLOOKUP(B98,'Race 4'!$H$3:$J$95,3,FALSE))</f>
        <v>60</v>
      </c>
      <c r="I98" s="167">
        <f>IF(ISERROR(VLOOKUP(B98,'Race 5'!$G$3:$I$110,3,FALSE)),0,VLOOKUP(B98,'Race 5'!$G$3:$I$110,3,FALSE))</f>
        <v>40</v>
      </c>
      <c r="J98" s="167">
        <f>IF(ISERROR(VLOOKUP(B98,'Race 6'!$G$3:$I$111,3,FALSE)),0,VLOOKUP(B98,'Race 6'!$G$3:$I$111,3,FALSE))</f>
        <v>59</v>
      </c>
      <c r="K98" s="167">
        <f>IF(ISERROR(VLOOKUP($B98,'Race 7'!$G$3:$I$82,3,FALSE)),0,VLOOKUP($B98,'Race 7'!$G$3:$I$82,3,FALSE))</f>
        <v>58</v>
      </c>
      <c r="L98" s="167">
        <f>IF(ISERROR(VLOOKUP($B98,'Race 8'!$G$3:$I$82,3,FALSE)),0,VLOOKUP($B98,'Race 8'!$G$3:$I$82,3,FALSE))</f>
        <v>50</v>
      </c>
      <c r="M98" s="167">
        <f>IF(ISERROR(VLOOKUP($B98,'Race 9'!$G$3:$I$78,3,FALSE)),0,VLOOKUP($B98,'Race 9'!$G$3:$I$78,3,FALSE))</f>
        <v>57</v>
      </c>
      <c r="N98" s="167">
        <f>IF(ISERROR(VLOOKUP($B98,'Race 10'!$G$3:$I$111,3,FALSE)),0,VLOOKUP($B98,'Race 10'!$G$3:$I$111,3,FALSE))</f>
        <v>47</v>
      </c>
      <c r="O98" s="259"/>
      <c r="P98" s="115">
        <v>8</v>
      </c>
    </row>
    <row r="99" spans="1:16" ht="12" customHeight="1">
      <c r="A99" s="264">
        <v>2</v>
      </c>
      <c r="B99" s="265" t="s">
        <v>36</v>
      </c>
      <c r="C99" s="266">
        <f aca="true" t="shared" si="3" ref="C99:C105">COUNTIF(E99:N99,"&gt;0")</f>
        <v>9</v>
      </c>
      <c r="D99" s="266">
        <f>SUM(LARGE(E99:N99,{1,2,3,4,5,6}))</f>
        <v>317</v>
      </c>
      <c r="E99" s="172">
        <f>IF(ISERROR(VLOOKUP(B99,'Race 1'!$H$3:$J$110,3,FALSE)),0,VLOOKUP(B99,'Race 1'!$H$3:$J$110,3,FALSE))</f>
        <v>37</v>
      </c>
      <c r="F99" s="179">
        <f>IF(ISERROR(VLOOKUP(B99,'Race 2'!$H$3:$J$111,3,FALSE)),0,VLOOKUP(B99,'Race 2'!$H$3:$J$111,3,FALSE))</f>
        <v>0</v>
      </c>
      <c r="G99" s="179">
        <f>IF(ISERROR(VLOOKUP(B99,'Race 3'!$G$3:$I$111,3,FALSE)),0,VLOOKUP(B99,'Race 3'!$G$3:$I$111,3,FALSE))</f>
        <v>41</v>
      </c>
      <c r="H99" s="179">
        <f>IF(ISERROR(VLOOKUP(B99,'Race 4'!$H$3:$J$95,3,FALSE)),0,VLOOKUP(B99,'Race 4'!$H$3:$J$95,3,FALSE))</f>
        <v>56</v>
      </c>
      <c r="I99" s="179">
        <f>IF(ISERROR(VLOOKUP(B99,'Race 5'!$G$3:$I$110,3,FALSE)),0,VLOOKUP(B99,'Race 5'!$G$3:$I$110,3,FALSE))</f>
        <v>37</v>
      </c>
      <c r="J99" s="171">
        <f>IF(ISERROR(VLOOKUP(B99,'Race 6'!$G$3:$I$111,3,FALSE)),0,VLOOKUP(B99,'Race 6'!$G$3:$I$111,3,FALSE))</f>
        <v>57</v>
      </c>
      <c r="K99" s="171">
        <f>IF(ISERROR(VLOOKUP($B99,'Race 7'!$G$3:$I$82,3,FALSE)),0,VLOOKUP($B99,'Race 7'!$G$3:$I$82,3,FALSE))</f>
        <v>57</v>
      </c>
      <c r="L99" s="171">
        <f>IF(ISERROR(VLOOKUP($B99,'Race 8'!$G$3:$I$82,3,FALSE)),0,VLOOKUP($B99,'Race 8'!$G$3:$I$82,3,FALSE))</f>
        <v>48</v>
      </c>
      <c r="M99" s="171">
        <f>IF(ISERROR(VLOOKUP($B99,'Race 9'!$G$3:$I$78,3,FALSE)),0,VLOOKUP($B99,'Race 9'!$G$3:$I$78,3,FALSE))</f>
        <v>55</v>
      </c>
      <c r="N99" s="171">
        <f>IF(ISERROR(VLOOKUP($B99,'Race 10'!$G$3:$I$111,3,FALSE)),0,VLOOKUP($B99,'Race 10'!$G$3:$I$111,3,FALSE))</f>
        <v>44</v>
      </c>
      <c r="O99" s="260"/>
      <c r="P99" s="114">
        <v>8</v>
      </c>
    </row>
    <row r="100" spans="1:16" ht="12" customHeight="1">
      <c r="A100" s="267">
        <v>3</v>
      </c>
      <c r="B100" s="268" t="s">
        <v>122</v>
      </c>
      <c r="C100" s="267">
        <f t="shared" si="3"/>
        <v>6</v>
      </c>
      <c r="D100" s="267">
        <f>SUM(LARGE(E100:N100,{1,2,3,4,5,6}))</f>
        <v>295</v>
      </c>
      <c r="E100" s="179">
        <f>IF(ISERROR(VLOOKUP(B100,'Race 1'!$H$3:$J$110,3,FALSE)),0,VLOOKUP(B100,'Race 1'!$H$3:$J$110,3,FALSE))</f>
        <v>0</v>
      </c>
      <c r="F100" s="179">
        <f>IF(ISERROR(VLOOKUP(B100,'Race 2'!$H$3:$J$111,3,FALSE)),0,VLOOKUP(B100,'Race 2'!$H$3:$J$111,3,FALSE))</f>
        <v>38</v>
      </c>
      <c r="G100" s="179">
        <f>IF(ISERROR(VLOOKUP(B100,'Race 3'!$G$3:$I$111,3,FALSE)),0,VLOOKUP(B100,'Race 3'!$G$3:$I$111,3,FALSE))</f>
        <v>47</v>
      </c>
      <c r="H100" s="179">
        <f>IF(ISERROR(VLOOKUP(B100,'Race 4'!$H$3:$J$95,3,FALSE)),0,VLOOKUP(B100,'Race 4'!$H$3:$J$95,3,FALSE))</f>
        <v>61</v>
      </c>
      <c r="I100" s="179">
        <f>IF(ISERROR(VLOOKUP(B100,'Race 5'!$G$3:$I$110,3,FALSE)),0,VLOOKUP(B100,'Race 5'!$G$3:$I$110,3,FALSE))</f>
        <v>41</v>
      </c>
      <c r="J100" s="179">
        <f>IF(ISERROR(VLOOKUP(B100,'Race 6'!$G$3:$I$111,3,FALSE)),0,VLOOKUP(B100,'Race 6'!$G$3:$I$111,3,FALSE))</f>
        <v>60</v>
      </c>
      <c r="K100" s="179">
        <f>IF(ISERROR(VLOOKUP($B100,'Race 7'!$G$3:$I$82,3,FALSE)),0,VLOOKUP($B100,'Race 7'!$G$3:$I$82,3,FALSE))</f>
        <v>0</v>
      </c>
      <c r="L100" s="179">
        <f>IF(ISERROR(VLOOKUP($B100,'Race 8'!$G$3:$I$82,3,FALSE)),0,VLOOKUP($B100,'Race 8'!$G$3:$I$82,3,FALSE))</f>
        <v>0</v>
      </c>
      <c r="M100" s="179">
        <f>IF(ISERROR(VLOOKUP($B100,'Race 9'!$G$3:$I$78,3,FALSE)),0,VLOOKUP($B100,'Race 9'!$G$3:$I$78,3,FALSE))</f>
        <v>0</v>
      </c>
      <c r="N100" s="171">
        <f>IF(ISERROR(VLOOKUP($B100,'Race 10'!$G$3:$I$111,3,FALSE)),0,VLOOKUP($B100,'Race 10'!$G$3:$I$111,3,FALSE))</f>
        <v>48</v>
      </c>
      <c r="O100" s="260"/>
      <c r="P100" s="114">
        <v>8</v>
      </c>
    </row>
    <row r="101" spans="1:16" ht="12" customHeight="1">
      <c r="A101" s="171">
        <v>4</v>
      </c>
      <c r="B101" s="175" t="s">
        <v>46</v>
      </c>
      <c r="C101" s="171">
        <f t="shared" si="3"/>
        <v>6</v>
      </c>
      <c r="D101" s="171">
        <f>SUM(LARGE(E101:N101,{1,2,3,4,5,6}))</f>
        <v>283</v>
      </c>
      <c r="E101" s="172">
        <f>IF(ISERROR(VLOOKUP(B101,'Race 1'!$H$3:$J$110,3,FALSE)),0,VLOOKUP(B101,'Race 1'!$H$3:$J$110,3,FALSE))</f>
        <v>39</v>
      </c>
      <c r="F101" s="172">
        <f>IF(ISERROR(VLOOKUP(B101,'Race 2'!$H$3:$J$111,3,FALSE)),0,VLOOKUP(B101,'Race 2'!$H$3:$J$111,3,FALSE))</f>
        <v>0</v>
      </c>
      <c r="G101" s="172">
        <f>IF(ISERROR(VLOOKUP(B101,'Race 3'!$G$3:$I$111,3,FALSE)),0,VLOOKUP(B101,'Race 3'!$G$3:$I$111,3,FALSE))</f>
        <v>42</v>
      </c>
      <c r="H101" s="172">
        <f>IF(ISERROR(VLOOKUP(B101,'Race 4'!$H$3:$J$95,3,FALSE)),0,VLOOKUP(B101,'Race 4'!$H$3:$J$95,3,FALSE))</f>
        <v>58</v>
      </c>
      <c r="I101" s="171">
        <f>IF(ISERROR(VLOOKUP(B101,'Race 5'!$G$3:$I$110,3,FALSE)),0,VLOOKUP(B101,'Race 5'!$G$3:$I$110,3,FALSE))</f>
        <v>39</v>
      </c>
      <c r="J101" s="179">
        <f>IF(ISERROR(VLOOKUP(B101,'Race 6'!$G$3:$I$111,3,FALSE)),0,VLOOKUP(B101,'Race 6'!$G$3:$I$111,3,FALSE))</f>
        <v>0</v>
      </c>
      <c r="K101" s="179">
        <f>IF(ISERROR(VLOOKUP($B101,'Race 7'!$G$3:$I$82,3,FALSE)),0,VLOOKUP($B101,'Race 7'!$G$3:$I$82,3,FALSE))</f>
        <v>0</v>
      </c>
      <c r="L101" s="179">
        <f>IF(ISERROR(VLOOKUP($B101,'Race 8'!$G$3:$I$82,3,FALSE)),0,VLOOKUP($B101,'Race 8'!$G$3:$I$82,3,FALSE))</f>
        <v>49</v>
      </c>
      <c r="M101" s="179">
        <f>IF(ISERROR(VLOOKUP($B101,'Race 9'!$G$3:$I$78,3,FALSE)),0,VLOOKUP($B101,'Race 9'!$G$3:$I$78,3,FALSE))</f>
        <v>56</v>
      </c>
      <c r="N101" s="179">
        <f>IF(ISERROR(VLOOKUP($B101,'Race 10'!$G$3:$I$111,3,FALSE)),0,VLOOKUP($B101,'Race 10'!$G$3:$I$111,3,FALSE))</f>
        <v>0</v>
      </c>
      <c r="O101" s="260"/>
      <c r="P101" s="114">
        <v>8</v>
      </c>
    </row>
    <row r="102" spans="1:16" ht="12" customHeight="1">
      <c r="A102" s="171">
        <v>5</v>
      </c>
      <c r="B102" s="175" t="s">
        <v>195</v>
      </c>
      <c r="C102" s="171">
        <f t="shared" si="3"/>
        <v>4</v>
      </c>
      <c r="D102" s="171">
        <f>SUM(LARGE(E102:N102,{1,2,3,4,5,6}))</f>
        <v>200</v>
      </c>
      <c r="E102" s="171">
        <f>IF(ISERROR(VLOOKUP(B102,'Race 1'!$H$3:$J$110,3,FALSE)),0,VLOOKUP(B102,'Race 1'!$H$3:$J$110,3,FALSE))</f>
        <v>0</v>
      </c>
      <c r="F102" s="171">
        <f>IF(ISERROR(VLOOKUP(B102,'Race 2'!$H$3:$J$111,3,FALSE)),0,VLOOKUP(B102,'Race 2'!$H$3:$J$111,3,FALSE))</f>
        <v>0</v>
      </c>
      <c r="G102" s="171">
        <f>IF(ISERROR(VLOOKUP(B102,'Race 3'!$G$3:$I$111,3,FALSE)),0,VLOOKUP(B102,'Race 3'!$G$3:$I$111,3,FALSE))</f>
        <v>0</v>
      </c>
      <c r="H102" s="171">
        <f>IF(ISERROR(VLOOKUP(B102,'Race 4'!$H$3:$J$95,3,FALSE)),0,VLOOKUP(B102,'Race 4'!$H$3:$J$95,3,FALSE))</f>
        <v>59</v>
      </c>
      <c r="I102" s="171">
        <f>IF(ISERROR(VLOOKUP(B102,'Race 5'!$G$3:$I$110,3,FALSE)),0,VLOOKUP(B102,'Race 5'!$G$3:$I$110,3,FALSE))</f>
        <v>38</v>
      </c>
      <c r="J102" s="179">
        <f>IF(ISERROR(VLOOKUP(B102,'Race 6'!$G$3:$I$111,3,FALSE)),0,VLOOKUP(B102,'Race 6'!$G$3:$I$111,3,FALSE))</f>
        <v>58</v>
      </c>
      <c r="K102" s="179">
        <f>IF(ISERROR(VLOOKUP($B102,'Race 7'!$G$3:$I$82,3,FALSE)),0,VLOOKUP($B102,'Race 7'!$G$3:$I$82,3,FALSE))</f>
        <v>0</v>
      </c>
      <c r="L102" s="179">
        <f>IF(ISERROR(VLOOKUP($B102,'Race 8'!$G$3:$I$82,3,FALSE)),0,VLOOKUP($B102,'Race 8'!$G$3:$I$82,3,FALSE))</f>
        <v>0</v>
      </c>
      <c r="M102" s="179">
        <f>IF(ISERROR(VLOOKUP($B102,'Race 9'!$G$3:$I$78,3,FALSE)),0,VLOOKUP($B102,'Race 9'!$G$3:$I$78,3,FALSE))</f>
        <v>0</v>
      </c>
      <c r="N102" s="179">
        <f>IF(ISERROR(VLOOKUP($B102,'Race 10'!$G$3:$I$111,3,FALSE)),0,VLOOKUP($B102,'Race 10'!$G$3:$I$111,3,FALSE))</f>
        <v>45</v>
      </c>
      <c r="O102" s="260"/>
      <c r="P102" s="114">
        <v>8</v>
      </c>
    </row>
    <row r="103" spans="1:16" ht="12" customHeight="1">
      <c r="A103" s="171">
        <v>6</v>
      </c>
      <c r="B103" s="175" t="s">
        <v>177</v>
      </c>
      <c r="C103" s="171">
        <f t="shared" si="3"/>
        <v>4</v>
      </c>
      <c r="D103" s="171">
        <f>SUM(LARGE(E103:N103,{1,2,3,4,5,6}))</f>
        <v>182</v>
      </c>
      <c r="E103" s="172">
        <f>IF(ISERROR(VLOOKUP(B103,'Race 1'!$H$3:$J$110,3,FALSE)),0,VLOOKUP(B103,'Race 1'!$H$3:$J$110,3,FALSE))</f>
        <v>0</v>
      </c>
      <c r="F103" s="172">
        <f>IF(ISERROR(VLOOKUP(B103,'Race 2'!$H$3:$J$111,3,FALSE)),0,VLOOKUP(B103,'Race 2'!$H$3:$J$111,3,FALSE))</f>
        <v>0</v>
      </c>
      <c r="G103" s="172">
        <f>IF(ISERROR(VLOOKUP(B103,'Race 3'!$G$3:$I$111,3,FALSE)),0,VLOOKUP(B103,'Race 3'!$G$3:$I$111,3,FALSE))</f>
        <v>43</v>
      </c>
      <c r="H103" s="172">
        <f>IF(ISERROR(VLOOKUP(B103,'Race 4'!$H$3:$J$95,3,FALSE)),0,VLOOKUP(B103,'Race 4'!$H$3:$J$95,3,FALSE))</f>
        <v>0</v>
      </c>
      <c r="I103" s="171">
        <f>IF(ISERROR(VLOOKUP(B103,'Race 5'!$G$3:$I$110,3,FALSE)),0,VLOOKUP(B103,'Race 5'!$G$3:$I$110,3,FALSE))</f>
        <v>36</v>
      </c>
      <c r="J103" s="171">
        <f>IF(ISERROR(VLOOKUP(B103,'Race 6'!$G$3:$I$111,3,FALSE)),0,VLOOKUP(B103,'Race 6'!$G$3:$I$111,3,FALSE))</f>
        <v>56</v>
      </c>
      <c r="K103" s="171">
        <f>IF(ISERROR(VLOOKUP($B103,'Race 7'!$G$3:$I$82,3,FALSE)),0,VLOOKUP($B103,'Race 7'!$G$3:$I$82,3,FALSE))</f>
        <v>0</v>
      </c>
      <c r="L103" s="171">
        <f>IF(ISERROR(VLOOKUP($B103,'Race 8'!$G$3:$I$82,3,FALSE)),0,VLOOKUP($B103,'Race 8'!$G$3:$I$82,3,FALSE))</f>
        <v>47</v>
      </c>
      <c r="M103" s="171">
        <f>IF(ISERROR(VLOOKUP($B103,'Race 9'!$G$3:$I$78,3,FALSE)),0,VLOOKUP($B103,'Race 9'!$G$3:$I$78,3,FALSE))</f>
        <v>0</v>
      </c>
      <c r="N103" s="171">
        <f>IF(ISERROR(VLOOKUP($B103,'Race 10'!$G$3:$I$111,3,FALSE)),0,VLOOKUP($B103,'Race 10'!$G$3:$I$111,3,FALSE))</f>
        <v>0</v>
      </c>
      <c r="O103" s="260"/>
      <c r="P103" s="114">
        <v>8</v>
      </c>
    </row>
    <row r="104" spans="1:16" ht="12" customHeight="1">
      <c r="A104" s="171">
        <v>7</v>
      </c>
      <c r="B104" s="180" t="s">
        <v>51</v>
      </c>
      <c r="C104" s="171">
        <f t="shared" si="3"/>
        <v>2</v>
      </c>
      <c r="D104" s="171">
        <f>SUM(LARGE(E104:N104,{1,2,3,4,5,6}))</f>
        <v>92</v>
      </c>
      <c r="E104" s="171">
        <f>IF(ISERROR(VLOOKUP(B104,'Race 1'!$H$3:$J$110,3,FALSE)),0,VLOOKUP(B104,'Race 1'!$H$3:$J$110,3,FALSE))</f>
        <v>0</v>
      </c>
      <c r="F104" s="171">
        <f>IF(ISERROR(VLOOKUP(B104,'Race 2'!$H$3:$J$111,3,FALSE)),0,VLOOKUP(B104,'Race 2'!$H$3:$J$111,3,FALSE))</f>
        <v>0</v>
      </c>
      <c r="G104" s="171">
        <f>IF(ISERROR(VLOOKUP(B104,'Race 3'!$G$3:$I$111,3,FALSE)),0,VLOOKUP(B104,'Race 3'!$G$3:$I$111,3,FALSE))</f>
        <v>49</v>
      </c>
      <c r="H104" s="171">
        <f>IF(ISERROR(VLOOKUP(B104,'Race 4'!$H$3:$J$95,3,FALSE)),0,VLOOKUP(B104,'Race 4'!$H$3:$J$95,3,FALSE))</f>
        <v>0</v>
      </c>
      <c r="I104" s="171">
        <f>IF(ISERROR(VLOOKUP(B104,'Race 5'!$G$3:$I$110,3,FALSE)),0,VLOOKUP(B104,'Race 5'!$G$3:$I$110,3,FALSE))</f>
        <v>0</v>
      </c>
      <c r="J104" s="171">
        <f>IF(ISERROR(VLOOKUP(B104,'Race 6'!$G$3:$I$111,3,FALSE)),0,VLOOKUP(B104,'Race 6'!$G$3:$I$111,3,FALSE))</f>
        <v>0</v>
      </c>
      <c r="K104" s="171">
        <f>IF(ISERROR(VLOOKUP($B104,'Race 7'!$G$3:$I$82,3,FALSE)),0,VLOOKUP($B104,'Race 7'!$G$3:$I$82,3,FALSE))</f>
        <v>0</v>
      </c>
      <c r="L104" s="171">
        <f>IF(ISERROR(VLOOKUP($B104,'Race 8'!$G$3:$I$82,3,FALSE)),0,VLOOKUP($B104,'Race 8'!$G$3:$I$82,3,FALSE))</f>
        <v>0</v>
      </c>
      <c r="M104" s="171">
        <f>IF(ISERROR(VLOOKUP($B104,'Race 9'!$G$3:$I$78,3,FALSE)),0,VLOOKUP($B104,'Race 9'!$G$3:$I$78,3,FALSE))</f>
        <v>0</v>
      </c>
      <c r="N104" s="171">
        <f>IF(ISERROR(VLOOKUP($B104,'Race 10'!$G$3:$I$111,3,FALSE)),0,VLOOKUP($B104,'Race 10'!$G$3:$I$111,3,FALSE))</f>
        <v>43</v>
      </c>
      <c r="O104" s="260"/>
      <c r="P104" s="114">
        <v>8</v>
      </c>
    </row>
    <row r="105" spans="1:16" ht="12" customHeight="1" thickBot="1">
      <c r="A105" s="116">
        <v>8</v>
      </c>
      <c r="B105" s="248" t="s">
        <v>65</v>
      </c>
      <c r="C105" s="249">
        <f t="shared" si="3"/>
        <v>2</v>
      </c>
      <c r="D105" s="249">
        <f>SUM(LARGE(E105:N105,{1,2,3,4,5,6}))</f>
        <v>77</v>
      </c>
      <c r="E105" s="249">
        <f>IF(ISERROR(VLOOKUP(B105,'Race 1'!$H$3:$J$110,3,FALSE)),0,VLOOKUP(B105,'Race 1'!$H$3:$J$110,3,FALSE))</f>
        <v>0</v>
      </c>
      <c r="F105" s="249">
        <f>IF(ISERROR(VLOOKUP(B105,'Race 2'!$H$3:$J$111,3,FALSE)),0,VLOOKUP(B105,'Race 2'!$H$3:$J$111,3,FALSE))</f>
        <v>37</v>
      </c>
      <c r="G105" s="249">
        <f>IF(ISERROR(VLOOKUP(B105,'Race 3'!$G$3:$I$111,3,FALSE)),0,VLOOKUP(B105,'Race 3'!$G$3:$I$111,3,FALSE))</f>
        <v>40</v>
      </c>
      <c r="H105" s="249">
        <f>IF(ISERROR(VLOOKUP(B105,'Race 4'!$H$3:$J$95,3,FALSE)),0,VLOOKUP(B105,'Race 4'!$H$3:$J$95,3,FALSE))</f>
        <v>0</v>
      </c>
      <c r="I105" s="249">
        <f>IF(ISERROR(VLOOKUP(B105,'Race 5'!$G$3:$I$110,3,FALSE)),0,VLOOKUP(B105,'Race 5'!$G$3:$I$110,3,FALSE))</f>
        <v>0</v>
      </c>
      <c r="J105" s="174">
        <f>IF(ISERROR(VLOOKUP(B105,'Race 6'!$G$3:$I$111,3,FALSE)),0,VLOOKUP(B105,'Race 6'!$G$3:$I$111,3,FALSE))</f>
        <v>0</v>
      </c>
      <c r="K105" s="174">
        <f>IF(ISERROR(VLOOKUP($B105,'Race 7'!$G$3:$I$82,3,FALSE)),0,VLOOKUP($B105,'Race 7'!$G$3:$I$82,3,FALSE))</f>
        <v>0</v>
      </c>
      <c r="L105" s="174">
        <f>IF(ISERROR(VLOOKUP($B105,'Race 8'!$G$3:$I$82,3,FALSE)),0,VLOOKUP($B105,'Race 8'!$G$3:$I$82,3,FALSE))</f>
        <v>0</v>
      </c>
      <c r="M105" s="174">
        <f>IF(ISERROR(VLOOKUP($B105,'Race 9'!$G$3:$I$78,3,FALSE)),0,VLOOKUP($B105,'Race 9'!$G$3:$I$78,3,FALSE))</f>
        <v>0</v>
      </c>
      <c r="N105" s="174">
        <f>IF(ISERROR(VLOOKUP($B105,'Race 10'!$G$3:$I$111,3,FALSE)),0,VLOOKUP($B105,'Race 10'!$G$3:$I$111,3,FALSE))</f>
        <v>0</v>
      </c>
      <c r="O105" s="195"/>
      <c r="P105" s="116">
        <v>8</v>
      </c>
    </row>
    <row r="106" spans="5:16" ht="12">
      <c r="E106" s="2">
        <f aca="true" t="shared" si="4" ref="E106:N106">COUNTIF(E3:E105,"&gt;0")</f>
        <v>63</v>
      </c>
      <c r="F106" s="2">
        <f t="shared" si="4"/>
        <v>64</v>
      </c>
      <c r="G106" s="2">
        <f t="shared" si="4"/>
        <v>61</v>
      </c>
      <c r="H106" s="2">
        <f t="shared" si="4"/>
        <v>45</v>
      </c>
      <c r="I106" s="2">
        <f t="shared" si="4"/>
        <v>65</v>
      </c>
      <c r="J106" s="2">
        <f t="shared" si="4"/>
        <v>45</v>
      </c>
      <c r="K106" s="2">
        <f t="shared" si="4"/>
        <v>44</v>
      </c>
      <c r="L106" s="2">
        <f t="shared" si="4"/>
        <v>54</v>
      </c>
      <c r="M106" s="2">
        <f t="shared" si="4"/>
        <v>46</v>
      </c>
      <c r="N106" s="2">
        <f t="shared" si="4"/>
        <v>58</v>
      </c>
      <c r="O106" s="193">
        <f>SUM(E106:N106)/9</f>
        <v>60.55555555555556</v>
      </c>
      <c r="P106" s="110" t="s">
        <v>197</v>
      </c>
    </row>
    <row r="107" spans="5:15" ht="12">
      <c r="E107" s="2">
        <v>10</v>
      </c>
      <c r="F107" s="2">
        <v>4.9</v>
      </c>
      <c r="G107" s="2">
        <v>3.45</v>
      </c>
      <c r="H107" s="2">
        <v>4.6</v>
      </c>
      <c r="I107" s="2">
        <v>6.2</v>
      </c>
      <c r="J107" s="2">
        <v>5</v>
      </c>
      <c r="K107" s="2">
        <v>3.1</v>
      </c>
      <c r="L107" s="2">
        <v>3.1</v>
      </c>
      <c r="M107" s="2">
        <v>3.6</v>
      </c>
      <c r="N107" s="2">
        <v>3.1</v>
      </c>
      <c r="O107" s="193"/>
    </row>
    <row r="108" spans="5:16" ht="12">
      <c r="E108" s="2">
        <f>E106*E107</f>
        <v>630</v>
      </c>
      <c r="F108" s="2">
        <f aca="true" t="shared" si="5" ref="F108:N108">F106*F107</f>
        <v>313.6</v>
      </c>
      <c r="G108" s="2">
        <f t="shared" si="5"/>
        <v>210.45000000000002</v>
      </c>
      <c r="H108" s="2">
        <f t="shared" si="5"/>
        <v>206.99999999999997</v>
      </c>
      <c r="I108" s="2">
        <f t="shared" si="5"/>
        <v>403</v>
      </c>
      <c r="J108" s="2">
        <f t="shared" si="5"/>
        <v>225</v>
      </c>
      <c r="K108" s="2">
        <f t="shared" si="5"/>
        <v>136.4</v>
      </c>
      <c r="L108" s="2">
        <f t="shared" si="5"/>
        <v>167.4</v>
      </c>
      <c r="M108" s="2">
        <f t="shared" si="5"/>
        <v>165.6</v>
      </c>
      <c r="N108" s="2">
        <f t="shared" si="5"/>
        <v>179.8</v>
      </c>
      <c r="O108" s="193">
        <f>SUM(E108:N108)</f>
        <v>2638.25</v>
      </c>
      <c r="P108" s="110" t="s">
        <v>198</v>
      </c>
    </row>
  </sheetData>
  <sheetProtection/>
  <mergeCells count="8">
    <mergeCell ref="O87:O97"/>
    <mergeCell ref="O98:O104"/>
    <mergeCell ref="O15:O23"/>
    <mergeCell ref="O3:O14"/>
    <mergeCell ref="O24:O39"/>
    <mergeCell ref="O40:O57"/>
    <mergeCell ref="O58:O68"/>
    <mergeCell ref="O69:O8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showGridLines="0" zoomScalePageLayoutView="0" workbookViewId="0" topLeftCell="A1">
      <selection activeCell="B7" sqref="B7:F7"/>
    </sheetView>
  </sheetViews>
  <sheetFormatPr defaultColWidth="9.140625" defaultRowHeight="12.75"/>
  <cols>
    <col min="1" max="1" width="4.8515625" style="0" customWidth="1"/>
  </cols>
  <sheetData>
    <row r="1" ht="12">
      <c r="A1" s="70" t="s">
        <v>54</v>
      </c>
    </row>
    <row r="3" spans="1:2" ht="12">
      <c r="A3" s="70" t="s">
        <v>57</v>
      </c>
      <c r="B3" s="70" t="s">
        <v>200</v>
      </c>
    </row>
    <row r="4" spans="1:2" ht="12">
      <c r="A4" s="70" t="s">
        <v>57</v>
      </c>
      <c r="B4" s="70" t="s">
        <v>55</v>
      </c>
    </row>
    <row r="5" spans="1:2" ht="12.75">
      <c r="A5" s="70" t="s">
        <v>57</v>
      </c>
      <c r="B5" s="70" t="s">
        <v>61</v>
      </c>
    </row>
    <row r="6" spans="1:2" ht="12">
      <c r="A6" s="70" t="s">
        <v>57</v>
      </c>
      <c r="B6" s="70" t="s">
        <v>56</v>
      </c>
    </row>
    <row r="7" ht="12">
      <c r="B7" s="70" t="s">
        <v>58</v>
      </c>
    </row>
    <row r="8" ht="12">
      <c r="B8" s="70" t="s">
        <v>59</v>
      </c>
    </row>
    <row r="9" ht="12">
      <c r="B9" s="7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19.28125" style="0" bestFit="1" customWidth="1"/>
    <col min="2" max="2" width="9.421875" style="0" customWidth="1"/>
    <col min="4" max="4" width="9.8515625" style="0" bestFit="1" customWidth="1"/>
  </cols>
  <sheetData>
    <row r="1" spans="1:4" ht="15" customHeight="1">
      <c r="A1" s="230">
        <v>6.2</v>
      </c>
      <c r="B1" s="230" t="s">
        <v>212</v>
      </c>
      <c r="C1" s="230" t="s">
        <v>210</v>
      </c>
      <c r="D1" s="230" t="s">
        <v>211</v>
      </c>
    </row>
    <row r="2" spans="1:6" ht="14.25">
      <c r="A2" s="183" t="s">
        <v>82</v>
      </c>
      <c r="B2" s="186">
        <v>0.02560185185185185</v>
      </c>
      <c r="C2" s="227">
        <f>B2/A$1</f>
        <v>0.004129330943847073</v>
      </c>
      <c r="D2" s="227">
        <f>C2-(C2*0.2)</f>
        <v>0.0033034647550776583</v>
      </c>
      <c r="F2" t="s">
        <v>213</v>
      </c>
    </row>
    <row r="3" spans="1:4" ht="14.25">
      <c r="A3" s="183" t="s">
        <v>78</v>
      </c>
      <c r="B3" s="186">
        <v>0.027268518518518515</v>
      </c>
      <c r="C3" s="227">
        <f aca="true" t="shared" si="0" ref="C3:C66">B3/A$1</f>
        <v>0.0043981481481481476</v>
      </c>
      <c r="D3" s="227">
        <f aca="true" t="shared" si="1" ref="D3:D66">C3-(C3*0.2)</f>
        <v>0.003518518518518518</v>
      </c>
    </row>
    <row r="4" spans="1:4" ht="14.25">
      <c r="A4" s="181" t="s">
        <v>53</v>
      </c>
      <c r="B4" s="186">
        <v>0.028252314814814813</v>
      </c>
      <c r="C4" s="227">
        <f t="shared" si="0"/>
        <v>0.0045568249701314215</v>
      </c>
      <c r="D4" s="227">
        <f t="shared" si="1"/>
        <v>0.003645459976105137</v>
      </c>
    </row>
    <row r="5" spans="1:4" ht="14.25">
      <c r="A5" s="183" t="s">
        <v>70</v>
      </c>
      <c r="B5" s="186">
        <v>0.028680555555555553</v>
      </c>
      <c r="C5" s="227">
        <f t="shared" si="0"/>
        <v>0.00462589605734767</v>
      </c>
      <c r="D5" s="227">
        <f t="shared" si="1"/>
        <v>0.003700716845878136</v>
      </c>
    </row>
    <row r="6" spans="1:4" ht="14.25">
      <c r="A6" s="183" t="s">
        <v>89</v>
      </c>
      <c r="B6" s="186">
        <v>0.02872685185185185</v>
      </c>
      <c r="C6" s="227">
        <f t="shared" si="0"/>
        <v>0.004633363201911589</v>
      </c>
      <c r="D6" s="227">
        <f t="shared" si="1"/>
        <v>0.003706690561529271</v>
      </c>
    </row>
    <row r="7" spans="1:4" ht="14.25">
      <c r="A7" s="181" t="s">
        <v>15</v>
      </c>
      <c r="B7" s="186">
        <v>0.029247685185185186</v>
      </c>
      <c r="C7" s="227">
        <f t="shared" si="0"/>
        <v>0.004717368578255675</v>
      </c>
      <c r="D7" s="227">
        <f t="shared" si="1"/>
        <v>0.0037738948626045397</v>
      </c>
    </row>
    <row r="8" spans="1:4" ht="14.25">
      <c r="A8" s="183" t="s">
        <v>118</v>
      </c>
      <c r="B8" s="186">
        <v>0.02946759259259259</v>
      </c>
      <c r="C8" s="227">
        <f t="shared" si="0"/>
        <v>0.004752837514934289</v>
      </c>
      <c r="D8" s="227">
        <f t="shared" si="1"/>
        <v>0.0038022700119474313</v>
      </c>
    </row>
    <row r="9" spans="1:4" ht="14.25">
      <c r="A9" s="181" t="s">
        <v>39</v>
      </c>
      <c r="B9" s="186">
        <v>0.029618055555555554</v>
      </c>
      <c r="C9" s="227">
        <f t="shared" si="0"/>
        <v>0.004777105734767024</v>
      </c>
      <c r="D9" s="227">
        <f t="shared" si="1"/>
        <v>0.0038216845878136195</v>
      </c>
    </row>
    <row r="10" spans="1:4" ht="14.25">
      <c r="A10" s="183" t="s">
        <v>85</v>
      </c>
      <c r="B10" s="186">
        <v>0.02980324074074074</v>
      </c>
      <c r="C10" s="227">
        <f t="shared" si="0"/>
        <v>0.0048069743130227</v>
      </c>
      <c r="D10" s="227">
        <f t="shared" si="1"/>
        <v>0.0038455794504181602</v>
      </c>
    </row>
    <row r="11" spans="1:4" ht="14.25">
      <c r="A11" s="183" t="s">
        <v>98</v>
      </c>
      <c r="B11" s="186">
        <v>0.030219907407407407</v>
      </c>
      <c r="C11" s="227">
        <f t="shared" si="0"/>
        <v>0.0048741786140979685</v>
      </c>
      <c r="D11" s="227">
        <f t="shared" si="1"/>
        <v>0.003899342891278375</v>
      </c>
    </row>
    <row r="12" spans="1:4" ht="14.25">
      <c r="A12" s="181" t="s">
        <v>93</v>
      </c>
      <c r="B12" s="186">
        <v>0.030428240740740742</v>
      </c>
      <c r="C12" s="227">
        <f t="shared" si="0"/>
        <v>0.004907780764635604</v>
      </c>
      <c r="D12" s="227">
        <f t="shared" si="1"/>
        <v>0.003926224611708483</v>
      </c>
    </row>
    <row r="13" spans="1:4" ht="14.25">
      <c r="A13" s="183" t="s">
        <v>104</v>
      </c>
      <c r="B13" s="186">
        <v>0.0305787037037037</v>
      </c>
      <c r="C13" s="227">
        <f t="shared" si="0"/>
        <v>0.004932048984468339</v>
      </c>
      <c r="D13" s="227">
        <f t="shared" si="1"/>
        <v>0.003945639187574671</v>
      </c>
    </row>
    <row r="14" spans="1:4" ht="14.25">
      <c r="A14" s="183" t="s">
        <v>69</v>
      </c>
      <c r="B14" s="186">
        <v>0.031018518518518515</v>
      </c>
      <c r="C14" s="227">
        <f t="shared" si="0"/>
        <v>0.005002986857825567</v>
      </c>
      <c r="D14" s="227">
        <f t="shared" si="1"/>
        <v>0.004002389486260453</v>
      </c>
    </row>
    <row r="15" spans="1:4" ht="14.25">
      <c r="A15" s="181" t="s">
        <v>26</v>
      </c>
      <c r="B15" s="186">
        <v>0.03135416666666666</v>
      </c>
      <c r="C15" s="227">
        <f t="shared" si="0"/>
        <v>0.005057123655913978</v>
      </c>
      <c r="D15" s="227">
        <f t="shared" si="1"/>
        <v>0.004045698924731183</v>
      </c>
    </row>
    <row r="16" spans="1:4" ht="14.25">
      <c r="A16" s="183" t="s">
        <v>42</v>
      </c>
      <c r="B16" s="186">
        <v>0.03181712962962963</v>
      </c>
      <c r="C16" s="227">
        <f t="shared" si="0"/>
        <v>0.005131795101553167</v>
      </c>
      <c r="D16" s="227">
        <f t="shared" si="1"/>
        <v>0.004105436081242533</v>
      </c>
    </row>
    <row r="17" spans="1:4" ht="14.25">
      <c r="A17" s="183" t="s">
        <v>90</v>
      </c>
      <c r="B17" s="186">
        <v>0.031886574074074074</v>
      </c>
      <c r="C17" s="227">
        <f t="shared" si="0"/>
        <v>0.005142995818399044</v>
      </c>
      <c r="D17" s="227">
        <f t="shared" si="1"/>
        <v>0.004114396654719235</v>
      </c>
    </row>
    <row r="18" spans="1:4" ht="14.25">
      <c r="A18" s="181" t="s">
        <v>119</v>
      </c>
      <c r="B18" s="186">
        <v>0.03194444444444445</v>
      </c>
      <c r="C18" s="227">
        <f t="shared" si="0"/>
        <v>0.005152329749103944</v>
      </c>
      <c r="D18" s="227">
        <f t="shared" si="1"/>
        <v>0.004121863799283155</v>
      </c>
    </row>
    <row r="19" spans="1:4" ht="14.25">
      <c r="A19" s="181" t="s">
        <v>123</v>
      </c>
      <c r="B19" s="186">
        <v>0.03211805555555556</v>
      </c>
      <c r="C19" s="227">
        <f t="shared" si="0"/>
        <v>0.005180331541218638</v>
      </c>
      <c r="D19" s="227">
        <f t="shared" si="1"/>
        <v>0.0041442652329749105</v>
      </c>
    </row>
    <row r="20" spans="1:4" ht="14.25">
      <c r="A20" s="181" t="s">
        <v>23</v>
      </c>
      <c r="B20" s="186">
        <v>0.032962962962962965</v>
      </c>
      <c r="C20" s="227">
        <f t="shared" si="0"/>
        <v>0.005316606929510155</v>
      </c>
      <c r="D20" s="227">
        <f t="shared" si="1"/>
        <v>0.0042532855436081245</v>
      </c>
    </row>
    <row r="21" spans="1:4" ht="14.25">
      <c r="A21" s="183" t="s">
        <v>91</v>
      </c>
      <c r="B21" s="186">
        <v>0.03342592592592592</v>
      </c>
      <c r="C21" s="227">
        <f t="shared" si="0"/>
        <v>0.005391278375149342</v>
      </c>
      <c r="D21" s="227">
        <f t="shared" si="1"/>
        <v>0.004313022700119474</v>
      </c>
    </row>
    <row r="22" spans="1:4" ht="14.25">
      <c r="A22" s="183" t="s">
        <v>114</v>
      </c>
      <c r="B22" s="186">
        <v>0.03347222222222222</v>
      </c>
      <c r="C22" s="227">
        <f t="shared" si="0"/>
        <v>0.005398745519713262</v>
      </c>
      <c r="D22" s="227">
        <f t="shared" si="1"/>
        <v>0.004318996415770609</v>
      </c>
    </row>
    <row r="23" spans="1:4" ht="14.25">
      <c r="A23" s="183" t="s">
        <v>17</v>
      </c>
      <c r="B23" s="186">
        <v>0.033680555555555554</v>
      </c>
      <c r="C23" s="227">
        <f t="shared" si="0"/>
        <v>0.005432347670250895</v>
      </c>
      <c r="D23" s="227">
        <f t="shared" si="1"/>
        <v>0.004345878136200717</v>
      </c>
    </row>
    <row r="24" spans="1:4" ht="14.25">
      <c r="A24" s="181" t="s">
        <v>100</v>
      </c>
      <c r="B24" s="186">
        <v>0.03373842592592593</v>
      </c>
      <c r="C24" s="227">
        <f t="shared" si="0"/>
        <v>0.005441681600955795</v>
      </c>
      <c r="D24" s="227">
        <f t="shared" si="1"/>
        <v>0.004353345280764636</v>
      </c>
    </row>
    <row r="25" spans="1:4" ht="14.25">
      <c r="A25" s="181" t="s">
        <v>84</v>
      </c>
      <c r="B25" s="186">
        <v>0.03380787037037037</v>
      </c>
      <c r="C25" s="227">
        <f t="shared" si="0"/>
        <v>0.005452882317801672</v>
      </c>
      <c r="D25" s="227">
        <f t="shared" si="1"/>
        <v>0.004362305854241338</v>
      </c>
    </row>
    <row r="26" spans="1:4" ht="14.25">
      <c r="A26" s="183" t="s">
        <v>73</v>
      </c>
      <c r="B26" s="186">
        <v>0.034074074074074076</v>
      </c>
      <c r="C26" s="227">
        <f t="shared" si="0"/>
        <v>0.005495818399044206</v>
      </c>
      <c r="D26" s="227">
        <f t="shared" si="1"/>
        <v>0.004396654719235365</v>
      </c>
    </row>
    <row r="27" spans="1:4" ht="14.25">
      <c r="A27" s="181" t="s">
        <v>27</v>
      </c>
      <c r="B27" s="186">
        <v>0.034131944444444444</v>
      </c>
      <c r="C27" s="227">
        <f t="shared" si="0"/>
        <v>0.005505152329749104</v>
      </c>
      <c r="D27" s="227">
        <f t="shared" si="1"/>
        <v>0.004404121863799283</v>
      </c>
    </row>
    <row r="28" spans="1:4" ht="14.25">
      <c r="A28" s="181" t="s">
        <v>131</v>
      </c>
      <c r="B28" s="186">
        <v>0.03417824074074074</v>
      </c>
      <c r="C28" s="227">
        <f t="shared" si="0"/>
        <v>0.005512619474313022</v>
      </c>
      <c r="D28" s="227">
        <f t="shared" si="1"/>
        <v>0.0044100955794504175</v>
      </c>
    </row>
    <row r="29" spans="1:4" ht="14.25">
      <c r="A29" s="181" t="s">
        <v>127</v>
      </c>
      <c r="B29" s="186">
        <v>0.034444444444444444</v>
      </c>
      <c r="C29" s="227">
        <f t="shared" si="0"/>
        <v>0.005555555555555556</v>
      </c>
      <c r="D29" s="227">
        <f t="shared" si="1"/>
        <v>0.0044444444444444444</v>
      </c>
    </row>
    <row r="30" spans="1:4" ht="14.25">
      <c r="A30" s="183" t="s">
        <v>68</v>
      </c>
      <c r="B30" s="186">
        <v>0.03460648148148148</v>
      </c>
      <c r="C30" s="227">
        <f t="shared" si="0"/>
        <v>0.005581690561529271</v>
      </c>
      <c r="D30" s="227">
        <f t="shared" si="1"/>
        <v>0.004465352449223417</v>
      </c>
    </row>
    <row r="31" spans="1:4" ht="14.25">
      <c r="A31" s="183" t="s">
        <v>94</v>
      </c>
      <c r="B31" s="186">
        <v>0.03547453703703704</v>
      </c>
      <c r="C31" s="227">
        <f t="shared" si="0"/>
        <v>0.005721699522102748</v>
      </c>
      <c r="D31" s="227">
        <f t="shared" si="1"/>
        <v>0.004577359617682198</v>
      </c>
    </row>
    <row r="32" spans="1:4" ht="14.25">
      <c r="A32" s="181" t="s">
        <v>28</v>
      </c>
      <c r="B32" s="186">
        <v>0.035590277777777776</v>
      </c>
      <c r="C32" s="227">
        <f t="shared" si="0"/>
        <v>0.005740367383512544</v>
      </c>
      <c r="D32" s="227">
        <f t="shared" si="1"/>
        <v>0.004592293906810036</v>
      </c>
    </row>
    <row r="33" spans="1:4" ht="14.25">
      <c r="A33" s="183" t="s">
        <v>128</v>
      </c>
      <c r="B33" s="186">
        <v>0.035729166666666666</v>
      </c>
      <c r="C33" s="227">
        <f t="shared" si="0"/>
        <v>0.0057627688172043005</v>
      </c>
      <c r="D33" s="227">
        <f t="shared" si="1"/>
        <v>0.004610215053763441</v>
      </c>
    </row>
    <row r="34" spans="1:4" ht="14.25">
      <c r="A34" s="181" t="s">
        <v>79</v>
      </c>
      <c r="B34" s="186">
        <v>0.03579861111111111</v>
      </c>
      <c r="C34" s="227">
        <f t="shared" si="0"/>
        <v>0.0057739695340501785</v>
      </c>
      <c r="D34" s="227">
        <f t="shared" si="1"/>
        <v>0.004619175627240143</v>
      </c>
    </row>
    <row r="35" spans="1:4" ht="14.25">
      <c r="A35" s="183" t="s">
        <v>32</v>
      </c>
      <c r="B35" s="186">
        <v>0.035937500000000004</v>
      </c>
      <c r="C35" s="227">
        <f t="shared" si="0"/>
        <v>0.005796370967741936</v>
      </c>
      <c r="D35" s="227">
        <f t="shared" si="1"/>
        <v>0.004637096774193549</v>
      </c>
    </row>
    <row r="36" spans="1:4" ht="14.25">
      <c r="A36" s="183" t="s">
        <v>86</v>
      </c>
      <c r="B36" s="186">
        <v>0.03679398148148148</v>
      </c>
      <c r="C36" s="227">
        <f t="shared" si="0"/>
        <v>0.005934513142174433</v>
      </c>
      <c r="D36" s="227">
        <f t="shared" si="1"/>
        <v>0.004747610513739546</v>
      </c>
    </row>
    <row r="37" spans="1:4" ht="14.25">
      <c r="A37" s="181" t="s">
        <v>29</v>
      </c>
      <c r="B37" s="186">
        <v>0.03685185185185185</v>
      </c>
      <c r="C37" s="227">
        <f t="shared" si="0"/>
        <v>0.0059438470728793305</v>
      </c>
      <c r="D37" s="227">
        <f t="shared" si="1"/>
        <v>0.004755077658303465</v>
      </c>
    </row>
    <row r="38" spans="1:4" ht="14.25">
      <c r="A38" s="183" t="s">
        <v>117</v>
      </c>
      <c r="B38" s="186">
        <v>0.0371875</v>
      </c>
      <c r="C38" s="227">
        <f t="shared" si="0"/>
        <v>0.005997983870967742</v>
      </c>
      <c r="D38" s="227">
        <f t="shared" si="1"/>
        <v>0.004798387096774193</v>
      </c>
    </row>
    <row r="39" spans="1:4" ht="14.25">
      <c r="A39" s="183" t="s">
        <v>41</v>
      </c>
      <c r="B39" s="186">
        <v>0.03738425925925926</v>
      </c>
      <c r="C39" s="227">
        <f t="shared" si="0"/>
        <v>0.0060297192353643975</v>
      </c>
      <c r="D39" s="227">
        <f t="shared" si="1"/>
        <v>0.004823775388291518</v>
      </c>
    </row>
    <row r="40" spans="1:4" ht="14.25">
      <c r="A40" s="183" t="s">
        <v>18</v>
      </c>
      <c r="B40" s="186">
        <v>0.03753472222222222</v>
      </c>
      <c r="C40" s="227">
        <f t="shared" si="0"/>
        <v>0.006053987455197132</v>
      </c>
      <c r="D40" s="227">
        <f t="shared" si="1"/>
        <v>0.004843189964157705</v>
      </c>
    </row>
    <row r="41" spans="1:4" ht="14.25">
      <c r="A41" s="183" t="s">
        <v>19</v>
      </c>
      <c r="B41" s="186">
        <v>0.03761574074074074</v>
      </c>
      <c r="C41" s="227">
        <f t="shared" si="0"/>
        <v>0.00606705495818399</v>
      </c>
      <c r="D41" s="227">
        <f t="shared" si="1"/>
        <v>0.0048536439665471925</v>
      </c>
    </row>
    <row r="42" spans="1:4" ht="14.25">
      <c r="A42" s="181" t="s">
        <v>33</v>
      </c>
      <c r="B42" s="186">
        <v>0.03775462962962963</v>
      </c>
      <c r="C42" s="227">
        <f t="shared" si="0"/>
        <v>0.006089456391875747</v>
      </c>
      <c r="D42" s="227">
        <f t="shared" si="1"/>
        <v>0.004871565113500597</v>
      </c>
    </row>
    <row r="43" spans="1:4" ht="14.25">
      <c r="A43" s="181" t="s">
        <v>20</v>
      </c>
      <c r="B43" s="186">
        <v>0.03819444444444444</v>
      </c>
      <c r="C43" s="227">
        <f t="shared" si="0"/>
        <v>0.006160394265232974</v>
      </c>
      <c r="D43" s="227">
        <f t="shared" si="1"/>
        <v>0.00492831541218638</v>
      </c>
    </row>
    <row r="44" spans="1:4" ht="14.25">
      <c r="A44" s="183" t="s">
        <v>92</v>
      </c>
      <c r="B44" s="186">
        <v>0.03846064814814815</v>
      </c>
      <c r="C44" s="227">
        <f t="shared" si="0"/>
        <v>0.006203330346475507</v>
      </c>
      <c r="D44" s="227">
        <f t="shared" si="1"/>
        <v>0.004962664277180406</v>
      </c>
    </row>
    <row r="45" spans="1:4" ht="14.25">
      <c r="A45" s="183" t="s">
        <v>62</v>
      </c>
      <c r="B45" s="186">
        <v>0.039155092592592596</v>
      </c>
      <c r="C45" s="227">
        <f t="shared" si="0"/>
        <v>0.0063153375149342895</v>
      </c>
      <c r="D45" s="227">
        <f t="shared" si="1"/>
        <v>0.005052270011947432</v>
      </c>
    </row>
    <row r="46" spans="1:4" ht="14.25">
      <c r="A46" s="183" t="s">
        <v>67</v>
      </c>
      <c r="B46" s="186">
        <v>0.03921296296296296</v>
      </c>
      <c r="C46" s="227">
        <f t="shared" si="0"/>
        <v>0.0063246714456391875</v>
      </c>
      <c r="D46" s="227">
        <f t="shared" si="1"/>
        <v>0.00505973715651135</v>
      </c>
    </row>
    <row r="47" spans="1:4" ht="14.25">
      <c r="A47" s="183" t="s">
        <v>95</v>
      </c>
      <c r="B47" s="186">
        <v>0.039328703703703706</v>
      </c>
      <c r="C47" s="227">
        <f t="shared" si="0"/>
        <v>0.006343339307048984</v>
      </c>
      <c r="D47" s="227">
        <f t="shared" si="1"/>
        <v>0.005074671445639187</v>
      </c>
    </row>
    <row r="48" spans="1:4" ht="14.25">
      <c r="A48" s="181" t="s">
        <v>99</v>
      </c>
      <c r="B48" s="186">
        <v>0.039837962962962964</v>
      </c>
      <c r="C48" s="227">
        <f t="shared" si="0"/>
        <v>0.006425477897252091</v>
      </c>
      <c r="D48" s="227">
        <f t="shared" si="1"/>
        <v>0.005140382317801673</v>
      </c>
    </row>
    <row r="49" spans="1:4" ht="14.25">
      <c r="A49" s="183" t="s">
        <v>43</v>
      </c>
      <c r="B49" s="186">
        <v>0.04005787037037037</v>
      </c>
      <c r="C49" s="227">
        <f t="shared" si="0"/>
        <v>0.006460946833930704</v>
      </c>
      <c r="D49" s="227">
        <f t="shared" si="1"/>
        <v>0.005168757467144564</v>
      </c>
    </row>
    <row r="50" spans="1:4" ht="14.25">
      <c r="A50" s="183" t="s">
        <v>87</v>
      </c>
      <c r="B50" s="186">
        <v>0.04027777777777778</v>
      </c>
      <c r="C50" s="227">
        <f t="shared" si="0"/>
        <v>0.00649641577060932</v>
      </c>
      <c r="D50" s="227">
        <f t="shared" si="1"/>
        <v>0.005197132616487456</v>
      </c>
    </row>
    <row r="51" spans="1:4" ht="14.25">
      <c r="A51" s="181" t="s">
        <v>47</v>
      </c>
      <c r="B51" s="186">
        <v>0.04076388888888889</v>
      </c>
      <c r="C51" s="227">
        <f t="shared" si="0"/>
        <v>0.006574820788530466</v>
      </c>
      <c r="D51" s="227">
        <f t="shared" si="1"/>
        <v>0.005259856630824373</v>
      </c>
    </row>
    <row r="52" spans="1:4" ht="14.25">
      <c r="A52" s="181" t="s">
        <v>175</v>
      </c>
      <c r="B52" s="186">
        <v>0.04155092592592593</v>
      </c>
      <c r="C52" s="227">
        <f t="shared" si="0"/>
        <v>0.006701762246117085</v>
      </c>
      <c r="D52" s="227">
        <f t="shared" si="1"/>
        <v>0.005361409796893668</v>
      </c>
    </row>
    <row r="53" spans="1:4" ht="14.25">
      <c r="A53" s="181" t="s">
        <v>44</v>
      </c>
      <c r="B53" s="186">
        <v>0.04171296296296296</v>
      </c>
      <c r="C53" s="227">
        <f>B53/8</f>
        <v>0.00521412037037037</v>
      </c>
      <c r="D53" s="227">
        <f t="shared" si="1"/>
        <v>0.004171296296296296</v>
      </c>
    </row>
    <row r="54" spans="1:4" ht="14.25">
      <c r="A54" s="181" t="s">
        <v>21</v>
      </c>
      <c r="B54" s="186">
        <v>0.042187499999999996</v>
      </c>
      <c r="C54" s="227">
        <f t="shared" si="0"/>
        <v>0.006804435483870967</v>
      </c>
      <c r="D54" s="227">
        <f t="shared" si="1"/>
        <v>0.005443548387096773</v>
      </c>
    </row>
    <row r="55" spans="1:4" ht="14.25">
      <c r="A55" s="183" t="s">
        <v>34</v>
      </c>
      <c r="B55" s="186">
        <v>0.04273148148148148</v>
      </c>
      <c r="C55" s="227">
        <f t="shared" si="0"/>
        <v>0.006892174432497013</v>
      </c>
      <c r="D55" s="227">
        <f t="shared" si="1"/>
        <v>0.00551373954599761</v>
      </c>
    </row>
    <row r="56" spans="1:4" ht="14.25">
      <c r="A56" s="181" t="s">
        <v>31</v>
      </c>
      <c r="B56" s="186">
        <v>0.043472222222222225</v>
      </c>
      <c r="C56" s="227">
        <f t="shared" si="0"/>
        <v>0.007011648745519713</v>
      </c>
      <c r="D56" s="227">
        <f t="shared" si="1"/>
        <v>0.0056093189964157705</v>
      </c>
    </row>
    <row r="57" spans="1:4" ht="14.25">
      <c r="A57" s="177" t="s">
        <v>75</v>
      </c>
      <c r="B57" s="186">
        <v>0.0435300925925926</v>
      </c>
      <c r="C57" s="227">
        <f t="shared" si="0"/>
        <v>0.007020982676224613</v>
      </c>
      <c r="D57" s="227">
        <f t="shared" si="1"/>
        <v>0.00561678614097969</v>
      </c>
    </row>
    <row r="58" spans="1:4" ht="14.25">
      <c r="A58" s="181" t="s">
        <v>83</v>
      </c>
      <c r="B58" s="186">
        <v>0.04366898148148148</v>
      </c>
      <c r="C58" s="227">
        <f t="shared" si="0"/>
        <v>0.007043384109916368</v>
      </c>
      <c r="D58" s="227">
        <f t="shared" si="1"/>
        <v>0.005634707287933095</v>
      </c>
    </row>
    <row r="59" spans="1:4" ht="14.25">
      <c r="A59" s="183" t="s">
        <v>35</v>
      </c>
      <c r="B59" s="186">
        <v>0.043946759259259255</v>
      </c>
      <c r="C59" s="227">
        <f t="shared" si="0"/>
        <v>0.00708818697729988</v>
      </c>
      <c r="D59" s="227">
        <f t="shared" si="1"/>
        <v>0.005670549581839904</v>
      </c>
    </row>
    <row r="60" spans="1:4" ht="14.25">
      <c r="A60" s="181" t="s">
        <v>111</v>
      </c>
      <c r="B60" s="186">
        <v>0.044363425925925924</v>
      </c>
      <c r="C60" s="227">
        <f t="shared" si="0"/>
        <v>0.007155391278375149</v>
      </c>
      <c r="D60" s="227">
        <f t="shared" si="1"/>
        <v>0.0057243130227001195</v>
      </c>
    </row>
    <row r="61" spans="1:4" ht="14.25">
      <c r="A61" s="183" t="s">
        <v>88</v>
      </c>
      <c r="B61" s="186">
        <v>0.04510416666666667</v>
      </c>
      <c r="C61" s="227">
        <f t="shared" si="0"/>
        <v>0.007274865591397849</v>
      </c>
      <c r="D61" s="227">
        <f t="shared" si="1"/>
        <v>0.005819892473118279</v>
      </c>
    </row>
    <row r="62" spans="1:4" ht="14.25">
      <c r="A62" s="177" t="s">
        <v>122</v>
      </c>
      <c r="B62" s="186">
        <v>0.046504629629629625</v>
      </c>
      <c r="C62" s="227">
        <f t="shared" si="0"/>
        <v>0.007500746714456391</v>
      </c>
      <c r="D62" s="227">
        <f t="shared" si="1"/>
        <v>0.006000597371565113</v>
      </c>
    </row>
    <row r="63" spans="1:4" ht="14.25">
      <c r="A63" s="183" t="s">
        <v>48</v>
      </c>
      <c r="B63" s="186">
        <v>0.047071759259259265</v>
      </c>
      <c r="C63" s="227">
        <f t="shared" si="0"/>
        <v>0.007592219235364397</v>
      </c>
      <c r="D63" s="227">
        <f t="shared" si="1"/>
        <v>0.006073775388291518</v>
      </c>
    </row>
    <row r="64" spans="1:4" ht="14.25">
      <c r="A64" s="183" t="s">
        <v>46</v>
      </c>
      <c r="B64" s="186">
        <v>0.047141203703703706</v>
      </c>
      <c r="C64" s="227">
        <f t="shared" si="0"/>
        <v>0.007603419952210275</v>
      </c>
      <c r="D64" s="227">
        <f t="shared" si="1"/>
        <v>0.00608273596176822</v>
      </c>
    </row>
    <row r="65" spans="1:4" ht="14.25">
      <c r="A65" s="183" t="s">
        <v>195</v>
      </c>
      <c r="B65" s="186">
        <v>0.047858796296296295</v>
      </c>
      <c r="C65" s="227">
        <f t="shared" si="0"/>
        <v>0.007719160692951015</v>
      </c>
      <c r="D65" s="227">
        <f t="shared" si="1"/>
        <v>0.006175328554360812</v>
      </c>
    </row>
    <row r="66" spans="1:4" ht="14.25">
      <c r="A66" s="183" t="s">
        <v>36</v>
      </c>
      <c r="B66" s="186">
        <v>0.04866898148148149</v>
      </c>
      <c r="C66" s="227">
        <f t="shared" si="0"/>
        <v>0.007849835722819594</v>
      </c>
      <c r="D66" s="227">
        <f t="shared" si="1"/>
        <v>0.006279868578255675</v>
      </c>
    </row>
    <row r="67" spans="1:4" ht="14.25">
      <c r="A67" s="189" t="s">
        <v>177</v>
      </c>
      <c r="B67" s="228">
        <v>0.05133101851851852</v>
      </c>
      <c r="C67" s="229">
        <f>B67/A$1</f>
        <v>0.008279196535244922</v>
      </c>
      <c r="D67" s="229">
        <f>C67-(C67*0.2)</f>
        <v>0.006623357228195938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69"/>
  <sheetViews>
    <sheetView showGridLines="0" zoomScalePageLayoutView="0" workbookViewId="0" topLeftCell="A1">
      <selection activeCell="A3" sqref="A3:E66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4" customWidth="1"/>
    <col min="4" max="4" width="6.140625" style="2" bestFit="1" customWidth="1"/>
    <col min="5" max="5" width="3.421875" style="4" bestFit="1" customWidth="1"/>
    <col min="6" max="6" width="4.8515625" style="4" customWidth="1"/>
    <col min="7" max="7" width="4.140625" style="2" bestFit="1" customWidth="1"/>
    <col min="8" max="8" width="19.57421875" style="1" bestFit="1" customWidth="1"/>
    <col min="9" max="9" width="8.140625" style="44" bestFit="1" customWidth="1"/>
    <col min="10" max="10" width="6.140625" style="2" bestFit="1" customWidth="1"/>
    <col min="11" max="11" width="6.140625" style="46" bestFit="1" customWidth="1"/>
    <col min="12" max="12" width="6.140625" style="31" customWidth="1"/>
    <col min="13" max="16384" width="13.57421875" style="1" customWidth="1"/>
  </cols>
  <sheetData>
    <row r="1" spans="1:12" s="6" customFormat="1" ht="16.5" customHeight="1">
      <c r="A1" s="255" t="s">
        <v>124</v>
      </c>
      <c r="B1" s="256"/>
      <c r="C1" s="256"/>
      <c r="D1" s="256"/>
      <c r="E1" s="256"/>
      <c r="F1" s="257"/>
      <c r="G1" s="256"/>
      <c r="H1" s="256"/>
      <c r="I1" s="256"/>
      <c r="J1" s="256"/>
      <c r="K1" s="83">
        <v>4.9</v>
      </c>
      <c r="L1" s="80" t="s">
        <v>14</v>
      </c>
    </row>
    <row r="2" spans="1:12" s="2" customFormat="1" ht="34.5">
      <c r="A2" s="26" t="s">
        <v>5</v>
      </c>
      <c r="B2" s="21" t="s">
        <v>7</v>
      </c>
      <c r="C2" s="10" t="s">
        <v>0</v>
      </c>
      <c r="D2" s="9" t="s">
        <v>1</v>
      </c>
      <c r="E2" s="11" t="s">
        <v>63</v>
      </c>
      <c r="F2" s="79"/>
      <c r="G2" s="99" t="s">
        <v>5</v>
      </c>
      <c r="H2" s="73" t="s">
        <v>6</v>
      </c>
      <c r="I2" s="100" t="s">
        <v>0</v>
      </c>
      <c r="J2" s="101" t="s">
        <v>1</v>
      </c>
      <c r="K2" s="102" t="s">
        <v>64</v>
      </c>
      <c r="L2" s="35"/>
    </row>
    <row r="3" spans="1:12" ht="12">
      <c r="A3" s="23">
        <v>1</v>
      </c>
      <c r="B3" s="146" t="s">
        <v>82</v>
      </c>
      <c r="C3" s="38">
        <f>VLOOKUP($B3,$H$2:$J$70,2,FALSE)</f>
        <v>0.01916666666666667</v>
      </c>
      <c r="D3" s="15">
        <f>VLOOKUP($B3,$H$2:$J$70,3,FALSE)</f>
        <v>100</v>
      </c>
      <c r="E3" s="22">
        <v>1</v>
      </c>
      <c r="F3" s="94"/>
      <c r="G3" s="13">
        <v>1</v>
      </c>
      <c r="H3" s="51" t="s">
        <v>82</v>
      </c>
      <c r="I3" s="84">
        <v>0.01916666666666667</v>
      </c>
      <c r="J3" s="85">
        <v>100</v>
      </c>
      <c r="K3" s="63">
        <f aca="true" t="shared" si="0" ref="K3:K66">I3/K$1</f>
        <v>0.0039115646258503405</v>
      </c>
      <c r="L3" s="36"/>
    </row>
    <row r="4" spans="1:12" ht="12">
      <c r="A4" s="17">
        <v>2</v>
      </c>
      <c r="B4" s="147" t="s">
        <v>78</v>
      </c>
      <c r="C4" s="39">
        <f aca="true" t="shared" si="1" ref="C4:C59">VLOOKUP($B4,$H$2:$J$70,2,FALSE)</f>
        <v>0.02136574074074074</v>
      </c>
      <c r="D4" s="12">
        <f aca="true" t="shared" si="2" ref="D4:D59">VLOOKUP($B4,$H$2:$J$70,3,FALSE)</f>
        <v>99</v>
      </c>
      <c r="E4" s="18">
        <v>1</v>
      </c>
      <c r="F4" s="95"/>
      <c r="G4" s="14">
        <v>2</v>
      </c>
      <c r="H4" s="52" t="s">
        <v>78</v>
      </c>
      <c r="I4" s="86">
        <v>0.02136574074074074</v>
      </c>
      <c r="J4" s="87">
        <v>99</v>
      </c>
      <c r="K4" s="64">
        <f t="shared" si="0"/>
        <v>0.004360355253212396</v>
      </c>
      <c r="L4" s="36"/>
    </row>
    <row r="5" spans="1:12" ht="12">
      <c r="A5" s="17">
        <v>3</v>
      </c>
      <c r="B5" s="147" t="s">
        <v>89</v>
      </c>
      <c r="C5" s="39">
        <f t="shared" si="1"/>
        <v>0.021805555555555554</v>
      </c>
      <c r="D5" s="12">
        <f t="shared" si="2"/>
        <v>98</v>
      </c>
      <c r="E5" s="18">
        <v>1</v>
      </c>
      <c r="F5" s="95"/>
      <c r="G5" s="14">
        <v>3</v>
      </c>
      <c r="H5" s="56" t="s">
        <v>89</v>
      </c>
      <c r="I5" s="86">
        <v>0.021805555555555554</v>
      </c>
      <c r="J5" s="87">
        <v>98</v>
      </c>
      <c r="K5" s="64">
        <f t="shared" si="0"/>
        <v>0.004450113378684807</v>
      </c>
      <c r="L5" s="36"/>
    </row>
    <row r="6" spans="1:12" ht="12">
      <c r="A6" s="17">
        <v>4</v>
      </c>
      <c r="B6" s="147" t="s">
        <v>83</v>
      </c>
      <c r="C6" s="39">
        <f t="shared" si="1"/>
        <v>0.02201388888888889</v>
      </c>
      <c r="D6" s="12">
        <f t="shared" si="2"/>
        <v>97</v>
      </c>
      <c r="E6" s="18">
        <v>1</v>
      </c>
      <c r="F6" s="95"/>
      <c r="G6" s="14">
        <v>4</v>
      </c>
      <c r="H6" s="52" t="s">
        <v>83</v>
      </c>
      <c r="I6" s="86">
        <v>0.02201388888888889</v>
      </c>
      <c r="J6" s="87">
        <v>97</v>
      </c>
      <c r="K6" s="64">
        <f t="shared" si="0"/>
        <v>0.004492630385487528</v>
      </c>
      <c r="L6" s="36"/>
    </row>
    <row r="7" spans="1:12" ht="12">
      <c r="A7" s="17">
        <v>5</v>
      </c>
      <c r="B7" s="147" t="s">
        <v>15</v>
      </c>
      <c r="C7" s="39">
        <f t="shared" si="1"/>
        <v>0.022118055555555557</v>
      </c>
      <c r="D7" s="12">
        <f t="shared" si="2"/>
        <v>96</v>
      </c>
      <c r="E7" s="18">
        <v>1</v>
      </c>
      <c r="F7" s="95"/>
      <c r="G7" s="14">
        <v>5</v>
      </c>
      <c r="H7" s="52" t="s">
        <v>15</v>
      </c>
      <c r="I7" s="86">
        <v>0.022118055555555557</v>
      </c>
      <c r="J7" s="87">
        <v>96</v>
      </c>
      <c r="K7" s="64">
        <f t="shared" si="0"/>
        <v>0.004513888888888889</v>
      </c>
      <c r="L7" s="36"/>
    </row>
    <row r="8" spans="1:12" ht="11.25">
      <c r="A8" s="23">
        <v>1</v>
      </c>
      <c r="B8" s="149" t="s">
        <v>39</v>
      </c>
      <c r="C8" s="38">
        <f t="shared" si="1"/>
        <v>0.02298611111111111</v>
      </c>
      <c r="D8" s="15">
        <f t="shared" si="2"/>
        <v>95</v>
      </c>
      <c r="E8" s="22">
        <v>2</v>
      </c>
      <c r="F8" s="95"/>
      <c r="G8" s="14">
        <v>6</v>
      </c>
      <c r="H8" s="29" t="s">
        <v>39</v>
      </c>
      <c r="I8" s="86">
        <v>0.02298611111111111</v>
      </c>
      <c r="J8" s="87">
        <v>95</v>
      </c>
      <c r="K8" s="64">
        <f t="shared" si="0"/>
        <v>0.004691043083900226</v>
      </c>
      <c r="L8" s="36"/>
    </row>
    <row r="9" spans="1:12" ht="12">
      <c r="A9" s="17">
        <v>2</v>
      </c>
      <c r="B9" s="147" t="s">
        <v>71</v>
      </c>
      <c r="C9" s="39">
        <f t="shared" si="1"/>
        <v>0.023298611111111107</v>
      </c>
      <c r="D9" s="12">
        <f t="shared" si="2"/>
        <v>93</v>
      </c>
      <c r="E9" s="18">
        <v>2</v>
      </c>
      <c r="F9" s="95"/>
      <c r="G9" s="14">
        <v>7</v>
      </c>
      <c r="H9" s="52" t="s">
        <v>37</v>
      </c>
      <c r="I9" s="86">
        <v>0.022997685185185187</v>
      </c>
      <c r="J9" s="87">
        <v>94</v>
      </c>
      <c r="K9" s="64">
        <f t="shared" si="0"/>
        <v>0.004693405139833711</v>
      </c>
      <c r="L9" s="36"/>
    </row>
    <row r="10" spans="1:12" ht="12">
      <c r="A10" s="14">
        <v>3</v>
      </c>
      <c r="B10" s="148" t="s">
        <v>118</v>
      </c>
      <c r="C10" s="39">
        <f t="shared" si="1"/>
        <v>0.02351851851851852</v>
      </c>
      <c r="D10" s="12">
        <f t="shared" si="2"/>
        <v>90</v>
      </c>
      <c r="E10" s="18">
        <v>2</v>
      </c>
      <c r="F10" s="94"/>
      <c r="G10" s="14">
        <v>8</v>
      </c>
      <c r="H10" s="52" t="s">
        <v>71</v>
      </c>
      <c r="I10" s="86">
        <v>0.023298611111111107</v>
      </c>
      <c r="J10" s="87">
        <v>93</v>
      </c>
      <c r="K10" s="64">
        <f t="shared" si="0"/>
        <v>0.0047548185941043075</v>
      </c>
      <c r="L10" s="36"/>
    </row>
    <row r="11" spans="1:12" ht="12">
      <c r="A11" s="14">
        <v>4</v>
      </c>
      <c r="B11" s="147" t="s">
        <v>24</v>
      </c>
      <c r="C11" s="39">
        <f t="shared" si="1"/>
        <v>0.023587962962962963</v>
      </c>
      <c r="D11" s="12">
        <f t="shared" si="2"/>
        <v>88</v>
      </c>
      <c r="E11" s="18">
        <v>2</v>
      </c>
      <c r="F11" s="95"/>
      <c r="G11" s="14">
        <v>9</v>
      </c>
      <c r="H11" s="1" t="s">
        <v>98</v>
      </c>
      <c r="I11" s="86">
        <v>0.02342592592592593</v>
      </c>
      <c r="J11" s="87">
        <v>92</v>
      </c>
      <c r="K11" s="64">
        <f t="shared" si="0"/>
        <v>0.0047808012093726385</v>
      </c>
      <c r="L11" s="36"/>
    </row>
    <row r="12" spans="1:12" ht="12">
      <c r="A12" s="14">
        <v>5</v>
      </c>
      <c r="B12" s="147" t="s">
        <v>69</v>
      </c>
      <c r="C12" s="39">
        <f t="shared" si="1"/>
        <v>0.02359953703703704</v>
      </c>
      <c r="D12" s="12">
        <f t="shared" si="2"/>
        <v>87</v>
      </c>
      <c r="E12" s="18">
        <v>2</v>
      </c>
      <c r="F12" s="95"/>
      <c r="G12" s="14">
        <v>10</v>
      </c>
      <c r="H12" s="56" t="s">
        <v>93</v>
      </c>
      <c r="I12" s="86">
        <v>0.023506944444444445</v>
      </c>
      <c r="J12" s="87">
        <v>91</v>
      </c>
      <c r="K12" s="64">
        <f t="shared" si="0"/>
        <v>0.004797335600907029</v>
      </c>
      <c r="L12" s="36"/>
    </row>
    <row r="13" spans="1:12" ht="11.25">
      <c r="A13" s="14">
        <v>6</v>
      </c>
      <c r="B13" s="148" t="s">
        <v>23</v>
      </c>
      <c r="C13" s="39">
        <f t="shared" si="1"/>
        <v>0.02424768518518518</v>
      </c>
      <c r="D13" s="12">
        <f t="shared" si="2"/>
        <v>83</v>
      </c>
      <c r="E13" s="18">
        <v>2</v>
      </c>
      <c r="F13" s="95"/>
      <c r="G13" s="14">
        <v>11</v>
      </c>
      <c r="H13" s="1" t="s">
        <v>118</v>
      </c>
      <c r="I13" s="86">
        <v>0.02351851851851852</v>
      </c>
      <c r="J13" s="87">
        <v>90</v>
      </c>
      <c r="K13" s="64">
        <f t="shared" si="0"/>
        <v>0.004799697656840514</v>
      </c>
      <c r="L13" s="36"/>
    </row>
    <row r="14" spans="1:12" ht="12">
      <c r="A14" s="8">
        <v>7</v>
      </c>
      <c r="B14" s="151" t="s">
        <v>112</v>
      </c>
      <c r="C14" s="40">
        <f t="shared" si="1"/>
        <v>0.024826388888888887</v>
      </c>
      <c r="D14" s="66">
        <f t="shared" si="2"/>
        <v>80</v>
      </c>
      <c r="E14" s="67">
        <v>2</v>
      </c>
      <c r="F14" s="95"/>
      <c r="G14" s="14">
        <v>12</v>
      </c>
      <c r="H14" s="52" t="s">
        <v>85</v>
      </c>
      <c r="I14" s="86">
        <v>0.023576388888888893</v>
      </c>
      <c r="J14" s="87">
        <v>89</v>
      </c>
      <c r="K14" s="64">
        <f t="shared" si="0"/>
        <v>0.004811507936507937</v>
      </c>
      <c r="L14" s="36"/>
    </row>
    <row r="15" spans="1:12" ht="12">
      <c r="A15" s="13">
        <v>1</v>
      </c>
      <c r="B15" s="146" t="s">
        <v>37</v>
      </c>
      <c r="C15" s="38">
        <f t="shared" si="1"/>
        <v>0.022997685185185187</v>
      </c>
      <c r="D15" s="15">
        <f t="shared" si="2"/>
        <v>94</v>
      </c>
      <c r="E15" s="22">
        <v>3</v>
      </c>
      <c r="F15" s="95"/>
      <c r="G15" s="14">
        <v>13</v>
      </c>
      <c r="H15" s="52" t="s">
        <v>24</v>
      </c>
      <c r="I15" s="86">
        <v>0.023587962962962963</v>
      </c>
      <c r="J15" s="87">
        <v>88</v>
      </c>
      <c r="K15" s="64">
        <f t="shared" si="0"/>
        <v>0.004813869992441421</v>
      </c>
      <c r="L15" s="36"/>
    </row>
    <row r="16" spans="1:12" ht="12">
      <c r="A16" s="14">
        <v>2</v>
      </c>
      <c r="B16" s="148" t="s">
        <v>98</v>
      </c>
      <c r="C16" s="39">
        <f t="shared" si="1"/>
        <v>0.02342592592592593</v>
      </c>
      <c r="D16" s="12">
        <f t="shared" si="2"/>
        <v>92</v>
      </c>
      <c r="E16" s="18">
        <v>3</v>
      </c>
      <c r="F16" s="94"/>
      <c r="G16" s="14">
        <v>14</v>
      </c>
      <c r="H16" s="52" t="s">
        <v>69</v>
      </c>
      <c r="I16" s="86">
        <v>0.02359953703703704</v>
      </c>
      <c r="J16" s="87">
        <v>87</v>
      </c>
      <c r="K16" s="64">
        <f t="shared" si="0"/>
        <v>0.004816232048374906</v>
      </c>
      <c r="L16" s="36"/>
    </row>
    <row r="17" spans="1:12" ht="12">
      <c r="A17" s="14">
        <v>3</v>
      </c>
      <c r="B17" s="147" t="s">
        <v>93</v>
      </c>
      <c r="C17" s="39">
        <f t="shared" si="1"/>
        <v>0.023506944444444445</v>
      </c>
      <c r="D17" s="12">
        <f t="shared" si="2"/>
        <v>91</v>
      </c>
      <c r="E17" s="18">
        <v>3</v>
      </c>
      <c r="F17" s="95"/>
      <c r="G17" s="14">
        <v>15</v>
      </c>
      <c r="H17" s="29" t="s">
        <v>104</v>
      </c>
      <c r="I17" s="86">
        <v>0.02361111111111111</v>
      </c>
      <c r="J17" s="87">
        <v>86</v>
      </c>
      <c r="K17" s="64">
        <f t="shared" si="0"/>
        <v>0.00481859410430839</v>
      </c>
      <c r="L17" s="36"/>
    </row>
    <row r="18" spans="1:12" ht="12">
      <c r="A18" s="14">
        <v>4</v>
      </c>
      <c r="B18" s="147" t="s">
        <v>85</v>
      </c>
      <c r="C18" s="39">
        <f t="shared" si="1"/>
        <v>0.023576388888888893</v>
      </c>
      <c r="D18" s="12">
        <f t="shared" si="2"/>
        <v>89</v>
      </c>
      <c r="E18" s="18">
        <v>3</v>
      </c>
      <c r="F18" s="95"/>
      <c r="G18" s="14">
        <v>16</v>
      </c>
      <c r="H18" s="29" t="s">
        <v>119</v>
      </c>
      <c r="I18" s="86">
        <v>0.023935185185185184</v>
      </c>
      <c r="J18" s="87">
        <v>85</v>
      </c>
      <c r="K18" s="64">
        <f t="shared" si="0"/>
        <v>0.0048847316704459555</v>
      </c>
      <c r="L18" s="36"/>
    </row>
    <row r="19" spans="1:12" ht="12">
      <c r="A19" s="14">
        <v>5</v>
      </c>
      <c r="B19" s="148" t="s">
        <v>104</v>
      </c>
      <c r="C19" s="39">
        <f t="shared" si="1"/>
        <v>0.02361111111111111</v>
      </c>
      <c r="D19" s="12">
        <f t="shared" si="2"/>
        <v>86</v>
      </c>
      <c r="E19" s="18">
        <v>3</v>
      </c>
      <c r="F19" s="95"/>
      <c r="G19" s="14">
        <v>17</v>
      </c>
      <c r="H19" s="56" t="s">
        <v>90</v>
      </c>
      <c r="I19" s="86">
        <v>0.02423611111111111</v>
      </c>
      <c r="J19" s="87">
        <v>84</v>
      </c>
      <c r="K19" s="64">
        <f t="shared" si="0"/>
        <v>0.004946145124716553</v>
      </c>
      <c r="L19" s="36"/>
    </row>
    <row r="20" spans="1:12" ht="11.25">
      <c r="A20" s="14">
        <v>6</v>
      </c>
      <c r="B20" s="148" t="s">
        <v>119</v>
      </c>
      <c r="C20" s="39">
        <f t="shared" si="1"/>
        <v>0.023935185185185184</v>
      </c>
      <c r="D20" s="12">
        <f t="shared" si="2"/>
        <v>85</v>
      </c>
      <c r="E20" s="18">
        <v>3</v>
      </c>
      <c r="F20" s="96"/>
      <c r="G20" s="14">
        <v>18</v>
      </c>
      <c r="H20" s="29" t="s">
        <v>23</v>
      </c>
      <c r="I20" s="86">
        <v>0.02424768518518518</v>
      </c>
      <c r="J20" s="87">
        <v>83</v>
      </c>
      <c r="K20" s="64">
        <f t="shared" si="0"/>
        <v>0.004948507180650037</v>
      </c>
      <c r="L20" s="36"/>
    </row>
    <row r="21" spans="1:12" ht="12">
      <c r="A21" s="14">
        <v>7</v>
      </c>
      <c r="B21" s="147" t="s">
        <v>90</v>
      </c>
      <c r="C21" s="39">
        <f t="shared" si="1"/>
        <v>0.02423611111111111</v>
      </c>
      <c r="D21" s="12">
        <f t="shared" si="2"/>
        <v>84</v>
      </c>
      <c r="E21" s="19">
        <v>3</v>
      </c>
      <c r="F21" s="97"/>
      <c r="G21" s="14">
        <v>19</v>
      </c>
      <c r="H21" s="52" t="s">
        <v>42</v>
      </c>
      <c r="I21" s="86">
        <v>0.024398148148148145</v>
      </c>
      <c r="J21" s="87">
        <v>82</v>
      </c>
      <c r="K21" s="64">
        <f t="shared" si="0"/>
        <v>0.004979213907785335</v>
      </c>
      <c r="L21" s="36"/>
    </row>
    <row r="22" spans="1:12" ht="12">
      <c r="A22" s="14">
        <v>8</v>
      </c>
      <c r="B22" s="147" t="s">
        <v>42</v>
      </c>
      <c r="C22" s="39">
        <f t="shared" si="1"/>
        <v>0.024398148148148145</v>
      </c>
      <c r="D22" s="12">
        <f t="shared" si="2"/>
        <v>82</v>
      </c>
      <c r="E22" s="19">
        <v>3</v>
      </c>
      <c r="F22" s="97"/>
      <c r="G22" s="14">
        <v>20</v>
      </c>
      <c r="H22" s="1" t="s">
        <v>130</v>
      </c>
      <c r="I22" s="86">
        <v>0.024537037037037038</v>
      </c>
      <c r="J22" s="87">
        <v>81</v>
      </c>
      <c r="K22" s="64">
        <f t="shared" si="0"/>
        <v>0.00500755857898715</v>
      </c>
      <c r="L22" s="36"/>
    </row>
    <row r="23" spans="1:12" ht="12">
      <c r="A23" s="14">
        <v>9</v>
      </c>
      <c r="B23" s="148" t="s">
        <v>130</v>
      </c>
      <c r="C23" s="39">
        <f t="shared" si="1"/>
        <v>0.024537037037037038</v>
      </c>
      <c r="D23" s="12">
        <f t="shared" si="2"/>
        <v>81</v>
      </c>
      <c r="E23" s="19">
        <v>3</v>
      </c>
      <c r="F23" s="97"/>
      <c r="G23" s="14">
        <v>21</v>
      </c>
      <c r="H23" s="52" t="s">
        <v>112</v>
      </c>
      <c r="I23" s="86">
        <v>0.024826388888888887</v>
      </c>
      <c r="J23" s="87">
        <v>80</v>
      </c>
      <c r="K23" s="64">
        <f t="shared" si="0"/>
        <v>0.005066609977324262</v>
      </c>
      <c r="L23" s="36"/>
    </row>
    <row r="24" spans="1:12" ht="12">
      <c r="A24" s="14">
        <v>10</v>
      </c>
      <c r="B24" s="148" t="s">
        <v>84</v>
      </c>
      <c r="C24" s="39">
        <f t="shared" si="1"/>
        <v>0.02539351851851852</v>
      </c>
      <c r="D24" s="12">
        <f t="shared" si="2"/>
        <v>78</v>
      </c>
      <c r="E24" s="19">
        <v>3</v>
      </c>
      <c r="F24" s="97"/>
      <c r="G24" s="14">
        <v>22</v>
      </c>
      <c r="H24" s="56" t="s">
        <v>73</v>
      </c>
      <c r="I24" s="86">
        <v>0.02508101851851852</v>
      </c>
      <c r="J24" s="87">
        <v>79</v>
      </c>
      <c r="K24" s="64">
        <f t="shared" si="0"/>
        <v>0.005118575207860922</v>
      </c>
      <c r="L24" s="36"/>
    </row>
    <row r="25" spans="1:12" ht="11.25">
      <c r="A25" s="14">
        <v>11</v>
      </c>
      <c r="B25" s="148" t="s">
        <v>16</v>
      </c>
      <c r="C25" s="39">
        <f t="shared" si="1"/>
        <v>0.02560185185185185</v>
      </c>
      <c r="D25" s="12">
        <f t="shared" si="2"/>
        <v>75</v>
      </c>
      <c r="E25" s="19">
        <v>3</v>
      </c>
      <c r="F25" s="97"/>
      <c r="G25" s="14">
        <v>23</v>
      </c>
      <c r="H25" s="1" t="s">
        <v>84</v>
      </c>
      <c r="I25" s="86">
        <v>0.02539351851851852</v>
      </c>
      <c r="J25" s="87">
        <v>78</v>
      </c>
      <c r="K25" s="64">
        <f t="shared" si="0"/>
        <v>0.005182350718065004</v>
      </c>
      <c r="L25" s="36"/>
    </row>
    <row r="26" spans="1:12" ht="12">
      <c r="A26" s="8">
        <v>12</v>
      </c>
      <c r="B26" s="151" t="s">
        <v>41</v>
      </c>
      <c r="C26" s="40">
        <f t="shared" si="1"/>
        <v>0.025648148148148146</v>
      </c>
      <c r="D26" s="66">
        <f t="shared" si="2"/>
        <v>74</v>
      </c>
      <c r="E26" s="20">
        <v>3</v>
      </c>
      <c r="F26" s="97"/>
      <c r="G26" s="14">
        <v>24</v>
      </c>
      <c r="H26" s="52" t="s">
        <v>27</v>
      </c>
      <c r="I26" s="86">
        <v>0.025486111111111112</v>
      </c>
      <c r="J26" s="87">
        <v>77</v>
      </c>
      <c r="K26" s="64">
        <f t="shared" si="0"/>
        <v>0.00520124716553288</v>
      </c>
      <c r="L26" s="36"/>
    </row>
    <row r="27" spans="1:12" ht="12">
      <c r="A27" s="13">
        <v>1</v>
      </c>
      <c r="B27" s="146" t="s">
        <v>73</v>
      </c>
      <c r="C27" s="38">
        <f t="shared" si="1"/>
        <v>0.02508101851851852</v>
      </c>
      <c r="D27" s="15">
        <f t="shared" si="2"/>
        <v>79</v>
      </c>
      <c r="E27" s="68">
        <v>4</v>
      </c>
      <c r="F27" s="97"/>
      <c r="G27" s="14">
        <v>25</v>
      </c>
      <c r="H27" s="1" t="s">
        <v>123</v>
      </c>
      <c r="I27" s="86">
        <v>0.025543981481481483</v>
      </c>
      <c r="J27" s="112" t="s">
        <v>49</v>
      </c>
      <c r="K27" s="64">
        <f t="shared" si="0"/>
        <v>0.005213057445200302</v>
      </c>
      <c r="L27" s="36"/>
    </row>
    <row r="28" spans="1:12" ht="12">
      <c r="A28" s="17">
        <v>2</v>
      </c>
      <c r="B28" s="147" t="s">
        <v>27</v>
      </c>
      <c r="C28" s="39">
        <f t="shared" si="1"/>
        <v>0.025486111111111112</v>
      </c>
      <c r="D28" s="12">
        <f t="shared" si="2"/>
        <v>77</v>
      </c>
      <c r="E28" s="19">
        <v>4</v>
      </c>
      <c r="F28" s="97"/>
      <c r="G28" s="14">
        <v>26</v>
      </c>
      <c r="H28" s="52" t="s">
        <v>52</v>
      </c>
      <c r="I28" s="86">
        <v>0.025555555555555554</v>
      </c>
      <c r="J28" s="87">
        <v>76</v>
      </c>
      <c r="K28" s="64">
        <f t="shared" si="0"/>
        <v>0.005215419501133786</v>
      </c>
      <c r="L28" s="36"/>
    </row>
    <row r="29" spans="1:12" ht="12">
      <c r="A29" s="14">
        <v>3</v>
      </c>
      <c r="B29" s="147" t="s">
        <v>52</v>
      </c>
      <c r="C29" s="39">
        <f t="shared" si="1"/>
        <v>0.025555555555555554</v>
      </c>
      <c r="D29" s="12">
        <f t="shared" si="2"/>
        <v>76</v>
      </c>
      <c r="E29" s="19">
        <v>4</v>
      </c>
      <c r="F29" s="97"/>
      <c r="G29" s="14">
        <v>27</v>
      </c>
      <c r="H29" s="1" t="s">
        <v>16</v>
      </c>
      <c r="I29" s="86">
        <v>0.02560185185185185</v>
      </c>
      <c r="J29" s="87">
        <v>75</v>
      </c>
      <c r="K29" s="64">
        <f t="shared" si="0"/>
        <v>0.005224867724867724</v>
      </c>
      <c r="L29" s="36"/>
    </row>
    <row r="30" spans="1:12" ht="12">
      <c r="A30" s="14">
        <v>4</v>
      </c>
      <c r="B30" s="148" t="s">
        <v>17</v>
      </c>
      <c r="C30" s="39">
        <f t="shared" si="1"/>
        <v>0.02578703703703704</v>
      </c>
      <c r="D30" s="12">
        <f t="shared" si="2"/>
        <v>73</v>
      </c>
      <c r="E30" s="19">
        <v>4</v>
      </c>
      <c r="F30" s="97"/>
      <c r="G30" s="14">
        <v>28</v>
      </c>
      <c r="H30" s="52" t="s">
        <v>41</v>
      </c>
      <c r="I30" s="86">
        <v>0.025648148148148146</v>
      </c>
      <c r="J30" s="87">
        <v>74</v>
      </c>
      <c r="K30" s="64">
        <f t="shared" si="0"/>
        <v>0.005234315948601662</v>
      </c>
      <c r="L30" s="36"/>
    </row>
    <row r="31" spans="1:12" ht="12">
      <c r="A31" s="14">
        <v>5</v>
      </c>
      <c r="B31" s="147" t="s">
        <v>68</v>
      </c>
      <c r="C31" s="39">
        <f t="shared" si="1"/>
        <v>0.025868055555555557</v>
      </c>
      <c r="D31" s="12">
        <f t="shared" si="2"/>
        <v>72</v>
      </c>
      <c r="E31" s="19">
        <v>4</v>
      </c>
      <c r="F31" s="96"/>
      <c r="G31" s="14">
        <v>29</v>
      </c>
      <c r="H31" s="29" t="s">
        <v>17</v>
      </c>
      <c r="I31" s="86">
        <v>0.02578703703703704</v>
      </c>
      <c r="J31" s="87">
        <v>73</v>
      </c>
      <c r="K31" s="64">
        <f t="shared" si="0"/>
        <v>0.0052626606198034765</v>
      </c>
      <c r="L31" s="36"/>
    </row>
    <row r="32" spans="1:12" ht="12">
      <c r="A32" s="17">
        <v>6</v>
      </c>
      <c r="B32" s="148" t="s">
        <v>114</v>
      </c>
      <c r="C32" s="39">
        <f t="shared" si="1"/>
        <v>0.026168981481481477</v>
      </c>
      <c r="D32" s="12">
        <f t="shared" si="2"/>
        <v>69</v>
      </c>
      <c r="E32" s="19">
        <v>4</v>
      </c>
      <c r="F32" s="97"/>
      <c r="G32" s="14">
        <v>30</v>
      </c>
      <c r="H32" s="52" t="s">
        <v>68</v>
      </c>
      <c r="I32" s="86">
        <v>0.025868055555555557</v>
      </c>
      <c r="J32" s="87">
        <v>72</v>
      </c>
      <c r="K32" s="64">
        <f t="shared" si="0"/>
        <v>0.0052791950113378686</v>
      </c>
      <c r="L32" s="36"/>
    </row>
    <row r="33" spans="1:12" ht="11.25">
      <c r="A33" s="17">
        <v>7</v>
      </c>
      <c r="B33" s="148" t="s">
        <v>117</v>
      </c>
      <c r="C33" s="39">
        <f t="shared" si="1"/>
        <v>0.026284722222222223</v>
      </c>
      <c r="D33" s="12">
        <f t="shared" si="2"/>
        <v>68</v>
      </c>
      <c r="E33" s="19">
        <v>4</v>
      </c>
      <c r="F33" s="97"/>
      <c r="G33" s="14">
        <v>31</v>
      </c>
      <c r="H33" s="29" t="s">
        <v>100</v>
      </c>
      <c r="I33" s="86">
        <v>0.025891203703703704</v>
      </c>
      <c r="J33" s="87">
        <v>71</v>
      </c>
      <c r="K33" s="64">
        <f t="shared" si="0"/>
        <v>0.005283919123204838</v>
      </c>
      <c r="L33" s="36"/>
    </row>
    <row r="34" spans="1:12" ht="12">
      <c r="A34" s="14">
        <v>8</v>
      </c>
      <c r="B34" s="148" t="s">
        <v>28</v>
      </c>
      <c r="C34" s="39">
        <f t="shared" si="1"/>
        <v>0.02664351851851852</v>
      </c>
      <c r="D34" s="12">
        <f t="shared" si="2"/>
        <v>67</v>
      </c>
      <c r="E34" s="19">
        <v>4</v>
      </c>
      <c r="F34" s="97"/>
      <c r="G34" s="14">
        <v>32</v>
      </c>
      <c r="H34" s="52" t="s">
        <v>94</v>
      </c>
      <c r="I34" s="86">
        <v>0.026041666666666668</v>
      </c>
      <c r="J34" s="87">
        <v>70</v>
      </c>
      <c r="K34" s="64">
        <f t="shared" si="0"/>
        <v>0.005314625850340136</v>
      </c>
      <c r="L34" s="36"/>
    </row>
    <row r="35" spans="1:12" ht="11.25">
      <c r="A35" s="14">
        <v>9</v>
      </c>
      <c r="B35" s="148" t="s">
        <v>127</v>
      </c>
      <c r="C35" s="39">
        <f t="shared" si="1"/>
        <v>0.02677083333333333</v>
      </c>
      <c r="D35" s="12">
        <f t="shared" si="2"/>
        <v>66</v>
      </c>
      <c r="E35" s="19">
        <v>4</v>
      </c>
      <c r="F35" s="97"/>
      <c r="G35" s="14">
        <v>33</v>
      </c>
      <c r="H35" s="29" t="s">
        <v>114</v>
      </c>
      <c r="I35" s="86">
        <v>0.026168981481481477</v>
      </c>
      <c r="J35" s="87">
        <v>69</v>
      </c>
      <c r="K35" s="64">
        <f t="shared" si="0"/>
        <v>0.005340608465608464</v>
      </c>
      <c r="L35" s="36"/>
    </row>
    <row r="36" spans="1:12" ht="11.25">
      <c r="A36" s="14">
        <v>10</v>
      </c>
      <c r="B36" s="148" t="s">
        <v>91</v>
      </c>
      <c r="C36" s="39">
        <f t="shared" si="1"/>
        <v>0.026875</v>
      </c>
      <c r="D36" s="12">
        <f t="shared" si="2"/>
        <v>65</v>
      </c>
      <c r="E36" s="19">
        <v>4</v>
      </c>
      <c r="F36" s="97"/>
      <c r="G36" s="14">
        <v>34</v>
      </c>
      <c r="H36" s="1" t="s">
        <v>117</v>
      </c>
      <c r="I36" s="86">
        <v>0.026284722222222223</v>
      </c>
      <c r="J36" s="87">
        <v>68</v>
      </c>
      <c r="K36" s="64">
        <f t="shared" si="0"/>
        <v>0.00536422902494331</v>
      </c>
      <c r="L36" s="36"/>
    </row>
    <row r="37" spans="1:12" ht="11.25">
      <c r="A37" s="14">
        <v>11</v>
      </c>
      <c r="B37" s="148" t="s">
        <v>105</v>
      </c>
      <c r="C37" s="39">
        <f t="shared" si="1"/>
        <v>0.026990740740740742</v>
      </c>
      <c r="D37" s="12">
        <f t="shared" si="2"/>
        <v>63</v>
      </c>
      <c r="E37" s="19">
        <v>4</v>
      </c>
      <c r="F37" s="97"/>
      <c r="G37" s="14">
        <v>35</v>
      </c>
      <c r="H37" s="29" t="s">
        <v>28</v>
      </c>
      <c r="I37" s="86">
        <v>0.02664351851851852</v>
      </c>
      <c r="J37" s="87">
        <v>67</v>
      </c>
      <c r="K37" s="64">
        <f t="shared" si="0"/>
        <v>0.005437452758881331</v>
      </c>
      <c r="L37" s="36"/>
    </row>
    <row r="38" spans="1:12" ht="11.25">
      <c r="A38" s="14">
        <v>12</v>
      </c>
      <c r="B38" s="148" t="s">
        <v>99</v>
      </c>
      <c r="C38" s="39">
        <f t="shared" si="1"/>
        <v>0.027175925925925926</v>
      </c>
      <c r="D38" s="12">
        <f t="shared" si="2"/>
        <v>62</v>
      </c>
      <c r="E38" s="19">
        <v>4</v>
      </c>
      <c r="F38" s="97"/>
      <c r="G38" s="14">
        <v>36</v>
      </c>
      <c r="H38" s="1" t="s">
        <v>127</v>
      </c>
      <c r="I38" s="86">
        <v>0.02677083333333333</v>
      </c>
      <c r="J38" s="87">
        <v>66</v>
      </c>
      <c r="K38" s="64">
        <f t="shared" si="0"/>
        <v>0.005463435374149659</v>
      </c>
      <c r="L38" s="36"/>
    </row>
    <row r="39" spans="1:12" ht="11.25">
      <c r="A39" s="8">
        <v>13</v>
      </c>
      <c r="B39" s="37" t="s">
        <v>128</v>
      </c>
      <c r="C39" s="40">
        <f t="shared" si="1"/>
        <v>0.02736111111111111</v>
      </c>
      <c r="D39" s="66">
        <f t="shared" si="2"/>
        <v>61</v>
      </c>
      <c r="E39" s="20">
        <v>4</v>
      </c>
      <c r="F39" s="97"/>
      <c r="G39" s="14">
        <v>37</v>
      </c>
      <c r="H39" s="29" t="s">
        <v>91</v>
      </c>
      <c r="I39" s="86">
        <v>0.026875</v>
      </c>
      <c r="J39" s="87">
        <v>65</v>
      </c>
      <c r="K39" s="64">
        <f t="shared" si="0"/>
        <v>0.00548469387755102</v>
      </c>
      <c r="L39" s="36"/>
    </row>
    <row r="40" spans="1:12" ht="11.25">
      <c r="A40" s="13">
        <v>1</v>
      </c>
      <c r="B40" s="149" t="s">
        <v>100</v>
      </c>
      <c r="C40" s="38">
        <f t="shared" si="1"/>
        <v>0.025891203703703704</v>
      </c>
      <c r="D40" s="15">
        <f t="shared" si="2"/>
        <v>71</v>
      </c>
      <c r="E40" s="68">
        <v>5</v>
      </c>
      <c r="F40" s="97"/>
      <c r="G40" s="14">
        <v>38</v>
      </c>
      <c r="H40" s="1" t="s">
        <v>86</v>
      </c>
      <c r="I40" s="86">
        <v>0.026967592592592595</v>
      </c>
      <c r="J40" s="87">
        <v>64</v>
      </c>
      <c r="K40" s="64">
        <f t="shared" si="0"/>
        <v>0.005503590325018896</v>
      </c>
      <c r="L40" s="36"/>
    </row>
    <row r="41" spans="1:12" ht="12">
      <c r="A41" s="14">
        <v>2</v>
      </c>
      <c r="B41" s="147" t="s">
        <v>94</v>
      </c>
      <c r="C41" s="39">
        <f t="shared" si="1"/>
        <v>0.026041666666666668</v>
      </c>
      <c r="D41" s="12">
        <f t="shared" si="2"/>
        <v>70</v>
      </c>
      <c r="E41" s="19">
        <v>5</v>
      </c>
      <c r="F41" s="97"/>
      <c r="G41" s="14">
        <v>39</v>
      </c>
      <c r="H41" s="29" t="s">
        <v>105</v>
      </c>
      <c r="I41" s="86">
        <v>0.026990740740740742</v>
      </c>
      <c r="J41" s="87">
        <v>63</v>
      </c>
      <c r="K41" s="64">
        <f t="shared" si="0"/>
        <v>0.005508314436885865</v>
      </c>
      <c r="L41" s="36"/>
    </row>
    <row r="42" spans="1:12" ht="11.25">
      <c r="A42" s="14">
        <v>3</v>
      </c>
      <c r="B42" s="148" t="s">
        <v>115</v>
      </c>
      <c r="C42" s="39">
        <f t="shared" si="1"/>
        <v>0.027858796296296298</v>
      </c>
      <c r="D42" s="12">
        <f t="shared" si="2"/>
        <v>60</v>
      </c>
      <c r="E42" s="19">
        <v>5</v>
      </c>
      <c r="F42" s="96"/>
      <c r="G42" s="14">
        <v>40</v>
      </c>
      <c r="H42" s="1" t="s">
        <v>99</v>
      </c>
      <c r="I42" s="86">
        <v>0.027175925925925926</v>
      </c>
      <c r="J42" s="87">
        <v>62</v>
      </c>
      <c r="K42" s="64">
        <f t="shared" si="0"/>
        <v>0.005546107331821617</v>
      </c>
      <c r="L42" s="36"/>
    </row>
    <row r="43" spans="1:12" ht="12">
      <c r="A43" s="14">
        <v>4</v>
      </c>
      <c r="B43" s="147" t="s">
        <v>18</v>
      </c>
      <c r="C43" s="39">
        <f t="shared" si="1"/>
        <v>0.02787037037037037</v>
      </c>
      <c r="D43" s="12">
        <f t="shared" si="2"/>
        <v>59</v>
      </c>
      <c r="E43" s="19">
        <v>5</v>
      </c>
      <c r="F43" s="97"/>
      <c r="G43" s="14">
        <v>41</v>
      </c>
      <c r="H43" s="29" t="s">
        <v>128</v>
      </c>
      <c r="I43" s="86">
        <v>0.02736111111111111</v>
      </c>
      <c r="J43" s="87">
        <v>61</v>
      </c>
      <c r="K43" s="64">
        <f t="shared" si="0"/>
        <v>0.005583900226757369</v>
      </c>
      <c r="L43" s="34"/>
    </row>
    <row r="44" spans="1:12" ht="11.25">
      <c r="A44" s="14">
        <v>5</v>
      </c>
      <c r="B44" s="148" t="s">
        <v>38</v>
      </c>
      <c r="C44" s="39">
        <f t="shared" si="1"/>
        <v>0.027928240740740743</v>
      </c>
      <c r="D44" s="12">
        <f t="shared" si="2"/>
        <v>58</v>
      </c>
      <c r="E44" s="19">
        <v>5</v>
      </c>
      <c r="F44" s="97"/>
      <c r="G44" s="14">
        <v>42</v>
      </c>
      <c r="H44" s="1" t="s">
        <v>115</v>
      </c>
      <c r="I44" s="86">
        <v>0.027858796296296298</v>
      </c>
      <c r="J44" s="87">
        <v>60</v>
      </c>
      <c r="K44" s="64">
        <f t="shared" si="0"/>
        <v>0.005685468631897203</v>
      </c>
      <c r="L44" s="34"/>
    </row>
    <row r="45" spans="1:11" ht="12">
      <c r="A45" s="14">
        <v>6</v>
      </c>
      <c r="B45" s="147" t="s">
        <v>32</v>
      </c>
      <c r="C45" s="39">
        <f t="shared" si="1"/>
        <v>0.028564814814814817</v>
      </c>
      <c r="D45" s="12">
        <f t="shared" si="2"/>
        <v>57</v>
      </c>
      <c r="E45" s="19">
        <v>5</v>
      </c>
      <c r="F45" s="97"/>
      <c r="G45" s="14">
        <v>43</v>
      </c>
      <c r="H45" s="52" t="s">
        <v>18</v>
      </c>
      <c r="I45" s="86">
        <v>0.02787037037037037</v>
      </c>
      <c r="J45" s="87">
        <v>59</v>
      </c>
      <c r="K45" s="64">
        <f t="shared" si="0"/>
        <v>0.005687830687830687</v>
      </c>
    </row>
    <row r="46" spans="1:11" ht="12">
      <c r="A46" s="14">
        <v>7</v>
      </c>
      <c r="B46" s="147" t="s">
        <v>62</v>
      </c>
      <c r="C46" s="39">
        <f t="shared" si="1"/>
        <v>0.028819444444444443</v>
      </c>
      <c r="D46" s="12">
        <f t="shared" si="2"/>
        <v>56</v>
      </c>
      <c r="E46" s="19">
        <v>5</v>
      </c>
      <c r="F46" s="97"/>
      <c r="G46" s="14">
        <v>44</v>
      </c>
      <c r="H46" s="29" t="s">
        <v>38</v>
      </c>
      <c r="I46" s="86">
        <v>0.027928240740740743</v>
      </c>
      <c r="J46" s="87">
        <v>58</v>
      </c>
      <c r="K46" s="64">
        <f t="shared" si="0"/>
        <v>0.00569964096749811</v>
      </c>
    </row>
    <row r="47" spans="1:11" ht="12">
      <c r="A47" s="8">
        <v>8</v>
      </c>
      <c r="B47" s="150" t="s">
        <v>126</v>
      </c>
      <c r="C47" s="40">
        <f t="shared" si="1"/>
        <v>0.03107638888888889</v>
      </c>
      <c r="D47" s="66">
        <f t="shared" si="2"/>
        <v>51</v>
      </c>
      <c r="E47" s="20">
        <v>5</v>
      </c>
      <c r="F47" s="97"/>
      <c r="G47" s="14">
        <v>45</v>
      </c>
      <c r="H47" s="52" t="s">
        <v>32</v>
      </c>
      <c r="I47" s="86">
        <v>0.028564814814814817</v>
      </c>
      <c r="J47" s="87">
        <v>57</v>
      </c>
      <c r="K47" s="64">
        <f t="shared" si="0"/>
        <v>0.005829554043839758</v>
      </c>
    </row>
    <row r="48" spans="1:11" ht="12">
      <c r="A48" s="13">
        <v>1</v>
      </c>
      <c r="B48" s="149" t="s">
        <v>86</v>
      </c>
      <c r="C48" s="38">
        <f t="shared" si="1"/>
        <v>0.026967592592592595</v>
      </c>
      <c r="D48" s="15">
        <f t="shared" si="2"/>
        <v>64</v>
      </c>
      <c r="E48" s="68">
        <v>6</v>
      </c>
      <c r="F48" s="97"/>
      <c r="G48" s="14">
        <v>46</v>
      </c>
      <c r="H48" s="52" t="s">
        <v>62</v>
      </c>
      <c r="I48" s="86">
        <v>0.028819444444444443</v>
      </c>
      <c r="J48" s="87">
        <v>56</v>
      </c>
      <c r="K48" s="64">
        <f t="shared" si="0"/>
        <v>0.0058815192743764165</v>
      </c>
    </row>
    <row r="49" spans="1:11" ht="12">
      <c r="A49" s="14">
        <v>2</v>
      </c>
      <c r="B49" s="147" t="s">
        <v>20</v>
      </c>
      <c r="C49" s="39">
        <f t="shared" si="1"/>
        <v>0.02892361111111111</v>
      </c>
      <c r="D49" s="12">
        <f t="shared" si="2"/>
        <v>55</v>
      </c>
      <c r="E49" s="19">
        <v>6</v>
      </c>
      <c r="F49" s="96"/>
      <c r="G49" s="14">
        <v>47</v>
      </c>
      <c r="H49" s="52" t="s">
        <v>20</v>
      </c>
      <c r="I49" s="86">
        <v>0.02892361111111111</v>
      </c>
      <c r="J49" s="87">
        <v>55</v>
      </c>
      <c r="K49" s="64">
        <f t="shared" si="0"/>
        <v>0.005902777777777777</v>
      </c>
    </row>
    <row r="50" spans="1:11" ht="12">
      <c r="A50" s="14">
        <v>3</v>
      </c>
      <c r="B50" s="147" t="s">
        <v>72</v>
      </c>
      <c r="C50" s="39">
        <f t="shared" si="1"/>
        <v>0.029166666666666664</v>
      </c>
      <c r="D50" s="12">
        <f t="shared" si="2"/>
        <v>54</v>
      </c>
      <c r="E50" s="19">
        <v>6</v>
      </c>
      <c r="F50" s="98"/>
      <c r="G50" s="14">
        <v>48</v>
      </c>
      <c r="H50" s="52" t="s">
        <v>72</v>
      </c>
      <c r="I50" s="86">
        <v>0.029166666666666664</v>
      </c>
      <c r="J50" s="87">
        <v>54</v>
      </c>
      <c r="K50" s="64">
        <f t="shared" si="0"/>
        <v>0.005952380952380951</v>
      </c>
    </row>
    <row r="51" spans="1:11" ht="11.25">
      <c r="A51" s="14">
        <v>4</v>
      </c>
      <c r="B51" s="148" t="s">
        <v>67</v>
      </c>
      <c r="C51" s="39">
        <f t="shared" si="1"/>
        <v>0.030138888888888885</v>
      </c>
      <c r="D51" s="12">
        <f t="shared" si="2"/>
        <v>53</v>
      </c>
      <c r="E51" s="19">
        <v>6</v>
      </c>
      <c r="F51" s="98"/>
      <c r="G51" s="14">
        <v>49</v>
      </c>
      <c r="H51" s="29" t="s">
        <v>67</v>
      </c>
      <c r="I51" s="86">
        <v>0.030138888888888885</v>
      </c>
      <c r="J51" s="87">
        <v>53</v>
      </c>
      <c r="K51" s="64">
        <f t="shared" si="0"/>
        <v>0.00615079365079365</v>
      </c>
    </row>
    <row r="52" spans="1:11" ht="11.25">
      <c r="A52" s="14">
        <v>5</v>
      </c>
      <c r="B52" s="148" t="s">
        <v>95</v>
      </c>
      <c r="C52" s="39">
        <f t="shared" si="1"/>
        <v>0.030150462962962962</v>
      </c>
      <c r="D52" s="12">
        <f t="shared" si="2"/>
        <v>52</v>
      </c>
      <c r="E52" s="19">
        <v>6</v>
      </c>
      <c r="F52" s="88"/>
      <c r="G52" s="14">
        <v>50</v>
      </c>
      <c r="H52" s="29" t="s">
        <v>95</v>
      </c>
      <c r="I52" s="86">
        <v>0.030150462962962962</v>
      </c>
      <c r="J52" s="87">
        <v>52</v>
      </c>
      <c r="K52" s="64">
        <f t="shared" si="0"/>
        <v>0.006153155706727135</v>
      </c>
    </row>
    <row r="53" spans="1:11" ht="12">
      <c r="A53" s="14">
        <v>6</v>
      </c>
      <c r="B53" s="148" t="s">
        <v>92</v>
      </c>
      <c r="C53" s="39">
        <f t="shared" si="1"/>
        <v>0.031099537037037037</v>
      </c>
      <c r="D53" s="12">
        <f t="shared" si="2"/>
        <v>50</v>
      </c>
      <c r="E53" s="19">
        <v>6</v>
      </c>
      <c r="F53" s="81"/>
      <c r="G53" s="14">
        <v>51</v>
      </c>
      <c r="H53" s="1" t="s">
        <v>126</v>
      </c>
      <c r="I53" s="86">
        <v>0.03107638888888889</v>
      </c>
      <c r="J53" s="87">
        <v>51</v>
      </c>
      <c r="K53" s="64">
        <f t="shared" si="0"/>
        <v>0.006342120181405895</v>
      </c>
    </row>
    <row r="54" spans="1:11" ht="12">
      <c r="A54" s="14">
        <v>7</v>
      </c>
      <c r="B54" s="148" t="s">
        <v>120</v>
      </c>
      <c r="C54" s="39">
        <f t="shared" si="1"/>
        <v>0.03113425925925926</v>
      </c>
      <c r="D54" s="12">
        <f t="shared" si="2"/>
        <v>49</v>
      </c>
      <c r="E54" s="19">
        <v>6</v>
      </c>
      <c r="F54" s="81"/>
      <c r="G54" s="14">
        <v>52</v>
      </c>
      <c r="H54" s="29" t="s">
        <v>92</v>
      </c>
      <c r="I54" s="86">
        <v>0.031099537037037037</v>
      </c>
      <c r="J54" s="87">
        <v>50</v>
      </c>
      <c r="K54" s="64">
        <f t="shared" si="0"/>
        <v>0.006346844293272864</v>
      </c>
    </row>
    <row r="55" spans="1:11" ht="12">
      <c r="A55" s="14">
        <v>8</v>
      </c>
      <c r="B55" s="147" t="s">
        <v>87</v>
      </c>
      <c r="C55" s="39">
        <f t="shared" si="1"/>
        <v>0.03152777777777777</v>
      </c>
      <c r="D55" s="12">
        <f t="shared" si="2"/>
        <v>48</v>
      </c>
      <c r="E55" s="19">
        <v>6</v>
      </c>
      <c r="F55" s="81"/>
      <c r="G55" s="14">
        <v>53</v>
      </c>
      <c r="H55" s="1" t="s">
        <v>120</v>
      </c>
      <c r="I55" s="86">
        <v>0.03113425925925926</v>
      </c>
      <c r="J55" s="87">
        <v>49</v>
      </c>
      <c r="K55" s="64">
        <f t="shared" si="0"/>
        <v>0.006353930461073318</v>
      </c>
    </row>
    <row r="56" spans="1:11" ht="12">
      <c r="A56" s="14">
        <v>9</v>
      </c>
      <c r="B56" s="147" t="s">
        <v>21</v>
      </c>
      <c r="C56" s="39">
        <f t="shared" si="1"/>
        <v>0.03184027777777778</v>
      </c>
      <c r="D56" s="12">
        <f t="shared" si="2"/>
        <v>46</v>
      </c>
      <c r="E56" s="19">
        <v>6</v>
      </c>
      <c r="F56" s="82"/>
      <c r="G56" s="14">
        <v>54</v>
      </c>
      <c r="H56" s="52" t="s">
        <v>87</v>
      </c>
      <c r="I56" s="86">
        <v>0.03152777777777777</v>
      </c>
      <c r="J56" s="87">
        <v>48</v>
      </c>
      <c r="K56" s="64">
        <f t="shared" si="0"/>
        <v>0.00643424036281179</v>
      </c>
    </row>
    <row r="57" spans="1:11" ht="12">
      <c r="A57" s="14">
        <v>10</v>
      </c>
      <c r="B57" s="147" t="s">
        <v>31</v>
      </c>
      <c r="C57" s="39">
        <f t="shared" si="1"/>
        <v>0.03215277777777777</v>
      </c>
      <c r="D57" s="12">
        <f t="shared" si="2"/>
        <v>45</v>
      </c>
      <c r="E57" s="19">
        <v>6</v>
      </c>
      <c r="F57" s="81"/>
      <c r="G57" s="14">
        <v>55</v>
      </c>
      <c r="H57" s="1" t="s">
        <v>44</v>
      </c>
      <c r="I57" s="86">
        <v>0.03173611111111111</v>
      </c>
      <c r="J57" s="87">
        <v>47</v>
      </c>
      <c r="K57" s="64">
        <f t="shared" si="0"/>
        <v>0.006476757369614512</v>
      </c>
    </row>
    <row r="58" spans="1:11" ht="12">
      <c r="A58" s="8">
        <v>11</v>
      </c>
      <c r="B58" s="151" t="s">
        <v>47</v>
      </c>
      <c r="C58" s="40">
        <f t="shared" si="1"/>
        <v>0.03315972222222222</v>
      </c>
      <c r="D58" s="66">
        <f t="shared" si="2"/>
        <v>44</v>
      </c>
      <c r="E58" s="20">
        <v>6</v>
      </c>
      <c r="F58" s="81"/>
      <c r="G58" s="14">
        <v>56</v>
      </c>
      <c r="H58" s="52" t="s">
        <v>21</v>
      </c>
      <c r="I58" s="86">
        <v>0.03184027777777778</v>
      </c>
      <c r="J58" s="87">
        <v>46</v>
      </c>
      <c r="K58" s="64">
        <f t="shared" si="0"/>
        <v>0.006498015873015873</v>
      </c>
    </row>
    <row r="59" spans="1:11" ht="12">
      <c r="A59" s="13">
        <v>1</v>
      </c>
      <c r="B59" s="149" t="s">
        <v>44</v>
      </c>
      <c r="C59" s="38">
        <f t="shared" si="1"/>
        <v>0.03173611111111111</v>
      </c>
      <c r="D59" s="15">
        <f t="shared" si="2"/>
        <v>47</v>
      </c>
      <c r="E59" s="68">
        <v>7</v>
      </c>
      <c r="F59" s="81"/>
      <c r="G59" s="14">
        <v>57</v>
      </c>
      <c r="H59" s="52" t="s">
        <v>31</v>
      </c>
      <c r="I59" s="86">
        <v>0.03215277777777777</v>
      </c>
      <c r="J59" s="87">
        <v>45</v>
      </c>
      <c r="K59" s="64">
        <f t="shared" si="0"/>
        <v>0.006561791383219953</v>
      </c>
    </row>
    <row r="60" spans="1:11" ht="11.25">
      <c r="A60" s="14">
        <v>2</v>
      </c>
      <c r="B60" s="148" t="s">
        <v>75</v>
      </c>
      <c r="C60" s="39">
        <f aca="true" t="shared" si="3" ref="C60:C65">VLOOKUP($B60,$H$2:$J$70,2,FALSE)</f>
        <v>0.033541666666666664</v>
      </c>
      <c r="D60" s="12">
        <f aca="true" t="shared" si="4" ref="D60:D65">VLOOKUP($B60,$H$2:$J$70,3,FALSE)</f>
        <v>43</v>
      </c>
      <c r="E60" s="19">
        <v>7</v>
      </c>
      <c r="F60" s="76"/>
      <c r="G60" s="14">
        <v>58</v>
      </c>
      <c r="H60" s="1" t="s">
        <v>125</v>
      </c>
      <c r="I60" s="86">
        <v>0.03300925925925926</v>
      </c>
      <c r="J60" s="2" t="s">
        <v>49</v>
      </c>
      <c r="K60" s="64">
        <f t="shared" si="0"/>
        <v>0.006736583522297807</v>
      </c>
    </row>
    <row r="61" spans="1:11" ht="12">
      <c r="A61" s="14">
        <v>3</v>
      </c>
      <c r="B61" s="148" t="s">
        <v>111</v>
      </c>
      <c r="C61" s="39">
        <f t="shared" si="3"/>
        <v>0.033854166666666664</v>
      </c>
      <c r="D61" s="12">
        <f t="shared" si="4"/>
        <v>42</v>
      </c>
      <c r="E61" s="19">
        <v>7</v>
      </c>
      <c r="F61" s="76"/>
      <c r="G61" s="14">
        <v>59</v>
      </c>
      <c r="H61" s="52" t="s">
        <v>47</v>
      </c>
      <c r="I61" s="86">
        <v>0.03315972222222222</v>
      </c>
      <c r="J61" s="87">
        <v>44</v>
      </c>
      <c r="K61" s="64">
        <f t="shared" si="0"/>
        <v>0.006767290249433106</v>
      </c>
    </row>
    <row r="62" spans="1:11" ht="12">
      <c r="A62" s="14">
        <v>4</v>
      </c>
      <c r="B62" s="147" t="s">
        <v>35</v>
      </c>
      <c r="C62" s="39">
        <f t="shared" si="3"/>
        <v>0.0344212962962963</v>
      </c>
      <c r="D62" s="12">
        <f t="shared" si="4"/>
        <v>41</v>
      </c>
      <c r="E62" s="19">
        <v>7</v>
      </c>
      <c r="F62" s="76"/>
      <c r="G62" s="14">
        <v>60</v>
      </c>
      <c r="H62" s="1" t="s">
        <v>75</v>
      </c>
      <c r="I62" s="86">
        <v>0.033541666666666664</v>
      </c>
      <c r="J62" s="87">
        <v>43</v>
      </c>
      <c r="K62" s="64">
        <f t="shared" si="0"/>
        <v>0.006845238095238094</v>
      </c>
    </row>
    <row r="63" spans="1:11" ht="11.25">
      <c r="A63" s="8">
        <v>5</v>
      </c>
      <c r="B63" s="150" t="s">
        <v>45</v>
      </c>
      <c r="C63" s="39">
        <f t="shared" si="3"/>
        <v>0.0350462962962963</v>
      </c>
      <c r="D63" s="12">
        <f t="shared" si="4"/>
        <v>39</v>
      </c>
      <c r="E63" s="19">
        <v>7</v>
      </c>
      <c r="G63" s="14">
        <v>61</v>
      </c>
      <c r="H63" s="29" t="s">
        <v>111</v>
      </c>
      <c r="I63" s="86">
        <v>0.033854166666666664</v>
      </c>
      <c r="J63" s="87">
        <v>42</v>
      </c>
      <c r="K63" s="64">
        <f t="shared" si="0"/>
        <v>0.006909013605442176</v>
      </c>
    </row>
    <row r="64" spans="1:11" ht="12">
      <c r="A64" s="13">
        <v>1</v>
      </c>
      <c r="B64" s="146" t="s">
        <v>48</v>
      </c>
      <c r="C64" s="38">
        <f t="shared" si="3"/>
        <v>0.035034722222222224</v>
      </c>
      <c r="D64" s="15">
        <f t="shared" si="4"/>
        <v>40</v>
      </c>
      <c r="E64" s="68">
        <v>8</v>
      </c>
      <c r="G64" s="14">
        <v>62</v>
      </c>
      <c r="H64" s="56" t="s">
        <v>35</v>
      </c>
      <c r="I64" s="75">
        <v>0.0344212962962963</v>
      </c>
      <c r="J64" s="87">
        <v>41</v>
      </c>
      <c r="K64" s="64">
        <f t="shared" si="0"/>
        <v>0.007024754346182918</v>
      </c>
    </row>
    <row r="65" spans="1:11" ht="12">
      <c r="A65" s="14">
        <v>2</v>
      </c>
      <c r="B65" s="1" t="s">
        <v>122</v>
      </c>
      <c r="C65" s="39">
        <f t="shared" si="3"/>
        <v>0.03954861111111111</v>
      </c>
      <c r="D65" s="12">
        <f t="shared" si="4"/>
        <v>38</v>
      </c>
      <c r="E65" s="19">
        <v>8</v>
      </c>
      <c r="G65" s="14">
        <v>63</v>
      </c>
      <c r="H65" s="56" t="s">
        <v>48</v>
      </c>
      <c r="I65" s="75">
        <v>0.035034722222222224</v>
      </c>
      <c r="J65" s="87">
        <v>40</v>
      </c>
      <c r="K65" s="64">
        <f t="shared" si="0"/>
        <v>0.007149943310657597</v>
      </c>
    </row>
    <row r="66" spans="1:11" ht="11.25">
      <c r="A66" s="8">
        <v>3</v>
      </c>
      <c r="B66" s="150" t="s">
        <v>65</v>
      </c>
      <c r="C66" s="40">
        <f>VLOOKUP($B66,$H$2:$J$70,2,FALSE)</f>
        <v>0.041053240740740744</v>
      </c>
      <c r="D66" s="66">
        <f>VLOOKUP($B66,$H$2:$J$70,3,FALSE)</f>
        <v>37</v>
      </c>
      <c r="E66" s="20">
        <v>8</v>
      </c>
      <c r="G66" s="14">
        <v>64</v>
      </c>
      <c r="H66" s="1" t="s">
        <v>45</v>
      </c>
      <c r="I66" s="75">
        <v>0.0350462962962963</v>
      </c>
      <c r="J66" s="87">
        <v>39</v>
      </c>
      <c r="K66" s="64">
        <f t="shared" si="0"/>
        <v>0.007152305366591081</v>
      </c>
    </row>
    <row r="67" spans="7:11" ht="11.25">
      <c r="G67" s="14">
        <v>65</v>
      </c>
      <c r="H67" s="29" t="s">
        <v>121</v>
      </c>
      <c r="I67" s="75">
        <v>0.03585648148148148</v>
      </c>
      <c r="J67" s="2" t="s">
        <v>49</v>
      </c>
      <c r="K67" s="64">
        <f>I67/K$1</f>
        <v>0.007317649281934996</v>
      </c>
    </row>
    <row r="68" spans="7:11" ht="11.25">
      <c r="G68" s="14">
        <v>66</v>
      </c>
      <c r="H68" s="1" t="s">
        <v>122</v>
      </c>
      <c r="I68" s="75">
        <v>0.03954861111111111</v>
      </c>
      <c r="J68" s="2">
        <v>38</v>
      </c>
      <c r="K68" s="64">
        <f>I68/K$1</f>
        <v>0.008071145124716553</v>
      </c>
    </row>
    <row r="69" spans="7:11" ht="11.25">
      <c r="G69" s="8">
        <v>67</v>
      </c>
      <c r="H69" s="92" t="s">
        <v>65</v>
      </c>
      <c r="I69" s="152">
        <v>0.041053240740740744</v>
      </c>
      <c r="J69" s="153">
        <v>37</v>
      </c>
      <c r="K69" s="65">
        <f>I69/K$1</f>
        <v>0.00837821239606954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PageLayoutView="0" workbookViewId="0" topLeftCell="A31">
      <selection activeCell="M13" sqref="M1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7.8515625" style="24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5.57421875" style="44" bestFit="1" customWidth="1"/>
    <col min="9" max="9" width="6.140625" style="2" bestFit="1" customWidth="1"/>
    <col min="10" max="10" width="7.8515625" style="46" bestFit="1" customWidth="1"/>
    <col min="11" max="11" width="17.7109375" style="31" customWidth="1"/>
    <col min="12" max="16384" width="13.57421875" style="1" customWidth="1"/>
  </cols>
  <sheetData>
    <row r="1" spans="1:10" s="6" customFormat="1" ht="18.75" customHeight="1">
      <c r="A1" s="258" t="s">
        <v>132</v>
      </c>
      <c r="B1" s="257"/>
      <c r="C1" s="257"/>
      <c r="D1" s="257"/>
      <c r="E1" s="257"/>
      <c r="F1" s="257"/>
      <c r="G1" s="257"/>
      <c r="H1" s="257"/>
      <c r="I1" s="257"/>
      <c r="J1" s="45">
        <v>3.45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43" t="s">
        <v>0</v>
      </c>
      <c r="I2" s="9" t="s">
        <v>1</v>
      </c>
      <c r="J2" s="9" t="s">
        <v>13</v>
      </c>
      <c r="K2" s="35"/>
    </row>
    <row r="3" spans="1:11" ht="12">
      <c r="A3" s="23">
        <v>1</v>
      </c>
      <c r="B3" s="51" t="s">
        <v>82</v>
      </c>
      <c r="C3" s="38" t="str">
        <f>VLOOKUP($B3,$G$2:$H$70,2,FALSE)</f>
        <v>20:12</v>
      </c>
      <c r="D3" s="15">
        <f>VLOOKUP($B3,$G$2:$I$70,3,FALSE)</f>
        <v>100</v>
      </c>
      <c r="E3" s="22">
        <v>1</v>
      </c>
      <c r="F3" s="127">
        <v>1</v>
      </c>
      <c r="G3" s="51" t="s">
        <v>82</v>
      </c>
      <c r="H3" s="131" t="s">
        <v>133</v>
      </c>
      <c r="I3" s="25">
        <v>100</v>
      </c>
      <c r="J3" s="47">
        <f aca="true" t="shared" si="0" ref="J3:J34">H3/J$1</f>
        <v>0.24396135265700483</v>
      </c>
      <c r="K3" s="36"/>
    </row>
    <row r="4" spans="1:11" ht="12">
      <c r="A4" s="17">
        <v>2</v>
      </c>
      <c r="B4" s="52" t="s">
        <v>78</v>
      </c>
      <c r="C4" s="39" t="str">
        <f aca="true" t="shared" si="1" ref="C4:C57">VLOOKUP($B4,$G$2:$H$70,2,FALSE)</f>
        <v>21:12</v>
      </c>
      <c r="D4" s="12">
        <f aca="true" t="shared" si="2" ref="D4:D57">VLOOKUP($B4,$G$2:$I$70,3,FALSE)</f>
        <v>99</v>
      </c>
      <c r="E4" s="18">
        <v>1</v>
      </c>
      <c r="F4" s="57">
        <v>2</v>
      </c>
      <c r="G4" s="52" t="s">
        <v>78</v>
      </c>
      <c r="H4" s="132" t="s">
        <v>134</v>
      </c>
      <c r="I4" s="16">
        <v>99</v>
      </c>
      <c r="J4" s="48">
        <f t="shared" si="0"/>
        <v>0.25603864734299514</v>
      </c>
      <c r="K4" s="36"/>
    </row>
    <row r="5" spans="1:11" ht="12">
      <c r="A5" s="17">
        <v>3</v>
      </c>
      <c r="B5" s="56" t="s">
        <v>83</v>
      </c>
      <c r="C5" s="39" t="str">
        <f t="shared" si="1"/>
        <v>21:14</v>
      </c>
      <c r="D5" s="12">
        <f t="shared" si="2"/>
        <v>98</v>
      </c>
      <c r="E5" s="18">
        <v>1</v>
      </c>
      <c r="F5" s="57">
        <v>3</v>
      </c>
      <c r="G5" s="56" t="s">
        <v>83</v>
      </c>
      <c r="H5" s="132" t="s">
        <v>135</v>
      </c>
      <c r="I5" s="16">
        <v>98</v>
      </c>
      <c r="J5" s="48">
        <f t="shared" si="0"/>
        <v>0.2564412238325282</v>
      </c>
      <c r="K5" s="36"/>
    </row>
    <row r="6" spans="1:11" ht="12">
      <c r="A6" s="17">
        <v>4</v>
      </c>
      <c r="B6" s="52" t="s">
        <v>53</v>
      </c>
      <c r="C6" s="39" t="str">
        <f t="shared" si="1"/>
        <v>22:16</v>
      </c>
      <c r="D6" s="12">
        <f t="shared" si="2"/>
        <v>96</v>
      </c>
      <c r="E6" s="18">
        <v>1</v>
      </c>
      <c r="F6" s="57">
        <v>4</v>
      </c>
      <c r="G6" s="52" t="s">
        <v>70</v>
      </c>
      <c r="H6" s="132" t="s">
        <v>136</v>
      </c>
      <c r="I6" s="16">
        <v>97</v>
      </c>
      <c r="J6" s="48">
        <f t="shared" si="0"/>
        <v>0.267914653784219</v>
      </c>
      <c r="K6" s="36"/>
    </row>
    <row r="7" spans="1:11" ht="12">
      <c r="A7" s="17">
        <v>5</v>
      </c>
      <c r="B7" s="52" t="s">
        <v>66</v>
      </c>
      <c r="C7" s="39" t="str">
        <f t="shared" si="1"/>
        <v>22:25</v>
      </c>
      <c r="D7" s="12">
        <f t="shared" si="2"/>
        <v>95</v>
      </c>
      <c r="E7" s="18">
        <v>1</v>
      </c>
      <c r="F7" s="57">
        <v>5</v>
      </c>
      <c r="G7" s="52" t="s">
        <v>53</v>
      </c>
      <c r="H7" s="132" t="s">
        <v>137</v>
      </c>
      <c r="I7" s="16">
        <v>96</v>
      </c>
      <c r="J7" s="48">
        <f t="shared" si="0"/>
        <v>0.2689210950080515</v>
      </c>
      <c r="K7" s="36"/>
    </row>
    <row r="8" spans="1:11" ht="12">
      <c r="A8" s="23">
        <v>1</v>
      </c>
      <c r="B8" s="160" t="s">
        <v>118</v>
      </c>
      <c r="C8" s="38" t="str">
        <f t="shared" si="1"/>
        <v>22:31</v>
      </c>
      <c r="D8" s="15">
        <f t="shared" si="2"/>
        <v>94</v>
      </c>
      <c r="E8" s="22">
        <v>2</v>
      </c>
      <c r="F8" s="57">
        <v>6</v>
      </c>
      <c r="G8" s="52" t="s">
        <v>66</v>
      </c>
      <c r="H8" s="132" t="s">
        <v>138</v>
      </c>
      <c r="I8" s="16">
        <v>95</v>
      </c>
      <c r="J8" s="48">
        <f t="shared" si="0"/>
        <v>0.27073268921095006</v>
      </c>
      <c r="K8" s="36"/>
    </row>
    <row r="9" spans="1:11" ht="12">
      <c r="A9" s="17">
        <v>2</v>
      </c>
      <c r="B9" s="52" t="s">
        <v>71</v>
      </c>
      <c r="C9" s="39" t="str">
        <f t="shared" si="1"/>
        <v>23:13</v>
      </c>
      <c r="D9" s="12">
        <f t="shared" si="2"/>
        <v>93</v>
      </c>
      <c r="E9" s="18">
        <v>2</v>
      </c>
      <c r="F9" s="57">
        <v>7</v>
      </c>
      <c r="G9" s="158" t="s">
        <v>118</v>
      </c>
      <c r="H9" s="132" t="s">
        <v>139</v>
      </c>
      <c r="I9" s="16">
        <v>94</v>
      </c>
      <c r="J9" s="48">
        <f t="shared" si="0"/>
        <v>0.2719404186795491</v>
      </c>
      <c r="K9" s="36"/>
    </row>
    <row r="10" spans="1:11" ht="12">
      <c r="A10" s="14">
        <v>3</v>
      </c>
      <c r="B10" s="52" t="s">
        <v>39</v>
      </c>
      <c r="C10" s="39" t="str">
        <f t="shared" si="1"/>
        <v>23:30</v>
      </c>
      <c r="D10" s="12">
        <f t="shared" si="2"/>
        <v>89</v>
      </c>
      <c r="E10" s="18">
        <v>2</v>
      </c>
      <c r="F10" s="57">
        <v>8</v>
      </c>
      <c r="G10" s="52" t="s">
        <v>71</v>
      </c>
      <c r="H10" s="132" t="s">
        <v>140</v>
      </c>
      <c r="I10" s="16">
        <v>93</v>
      </c>
      <c r="J10" s="48">
        <f t="shared" si="0"/>
        <v>0.2803945249597423</v>
      </c>
      <c r="K10" s="36"/>
    </row>
    <row r="11" spans="1:11" ht="12">
      <c r="A11" s="14">
        <v>4</v>
      </c>
      <c r="B11" s="52" t="s">
        <v>23</v>
      </c>
      <c r="C11" s="39" t="str">
        <f t="shared" si="1"/>
        <v>24:01</v>
      </c>
      <c r="D11" s="12">
        <f t="shared" si="2"/>
        <v>85</v>
      </c>
      <c r="E11" s="18">
        <v>2</v>
      </c>
      <c r="F11" s="57">
        <v>9</v>
      </c>
      <c r="G11" s="52" t="s">
        <v>98</v>
      </c>
      <c r="H11" s="132" t="s">
        <v>141</v>
      </c>
      <c r="I11" s="16">
        <v>92</v>
      </c>
      <c r="J11" s="48">
        <f t="shared" si="0"/>
        <v>0.2811996779388084</v>
      </c>
      <c r="K11" s="36"/>
    </row>
    <row r="12" spans="1:11" ht="12">
      <c r="A12" s="14">
        <v>5</v>
      </c>
      <c r="B12" s="52" t="s">
        <v>69</v>
      </c>
      <c r="C12" s="39" t="str">
        <f t="shared" si="1"/>
        <v>24:20</v>
      </c>
      <c r="D12" s="12">
        <f t="shared" si="2"/>
        <v>84</v>
      </c>
      <c r="E12" s="18">
        <v>2</v>
      </c>
      <c r="F12" s="57">
        <v>10</v>
      </c>
      <c r="G12" s="52" t="s">
        <v>90</v>
      </c>
      <c r="H12" s="132" t="s">
        <v>142</v>
      </c>
      <c r="I12" s="16">
        <v>91</v>
      </c>
      <c r="J12" s="48">
        <f t="shared" si="0"/>
        <v>0.28160225442834136</v>
      </c>
      <c r="K12" s="36"/>
    </row>
    <row r="13" spans="1:11" ht="12">
      <c r="A13" s="14">
        <v>6</v>
      </c>
      <c r="B13" s="52" t="s">
        <v>25</v>
      </c>
      <c r="C13" s="39" t="str">
        <f t="shared" si="1"/>
        <v>24:52</v>
      </c>
      <c r="D13" s="12">
        <f t="shared" si="2"/>
        <v>83</v>
      </c>
      <c r="E13" s="18">
        <v>2</v>
      </c>
      <c r="F13" s="57">
        <v>11</v>
      </c>
      <c r="G13" s="52" t="s">
        <v>93</v>
      </c>
      <c r="H13" s="132" t="s">
        <v>143</v>
      </c>
      <c r="I13" s="16">
        <v>90</v>
      </c>
      <c r="J13" s="48">
        <f t="shared" si="0"/>
        <v>0.2824074074074074</v>
      </c>
      <c r="K13" s="36"/>
    </row>
    <row r="14" spans="1:11" ht="12">
      <c r="A14" s="8">
        <v>7</v>
      </c>
      <c r="B14" s="55" t="s">
        <v>112</v>
      </c>
      <c r="C14" s="40" t="str">
        <f t="shared" si="1"/>
        <v>25:11</v>
      </c>
      <c r="D14" s="66">
        <f t="shared" si="2"/>
        <v>80</v>
      </c>
      <c r="E14" s="67">
        <v>2</v>
      </c>
      <c r="F14" s="57">
        <v>12</v>
      </c>
      <c r="G14" s="52" t="s">
        <v>39</v>
      </c>
      <c r="H14" s="132" t="s">
        <v>102</v>
      </c>
      <c r="I14" s="16">
        <v>89</v>
      </c>
      <c r="J14" s="48">
        <f t="shared" si="0"/>
        <v>0.28381642512077293</v>
      </c>
      <c r="K14" s="36"/>
    </row>
    <row r="15" spans="1:11" ht="12">
      <c r="A15" s="13">
        <v>1</v>
      </c>
      <c r="B15" s="51" t="s">
        <v>70</v>
      </c>
      <c r="C15" s="38" t="str">
        <f t="shared" si="1"/>
        <v>22:11</v>
      </c>
      <c r="D15" s="15">
        <f t="shared" si="2"/>
        <v>97</v>
      </c>
      <c r="E15" s="22">
        <v>3</v>
      </c>
      <c r="F15" s="57">
        <v>13</v>
      </c>
      <c r="G15" s="52" t="s">
        <v>85</v>
      </c>
      <c r="H15" s="132" t="s">
        <v>144</v>
      </c>
      <c r="I15" s="16">
        <v>88</v>
      </c>
      <c r="J15" s="48">
        <f t="shared" si="0"/>
        <v>0.285829307568438</v>
      </c>
      <c r="K15" s="36"/>
    </row>
    <row r="16" spans="1:11" ht="12">
      <c r="A16" s="14">
        <v>2</v>
      </c>
      <c r="B16" s="52" t="s">
        <v>98</v>
      </c>
      <c r="C16" s="39" t="str">
        <f t="shared" si="1"/>
        <v>23:17</v>
      </c>
      <c r="D16" s="12">
        <f t="shared" si="2"/>
        <v>92</v>
      </c>
      <c r="E16" s="18">
        <v>3</v>
      </c>
      <c r="F16" s="57">
        <v>14</v>
      </c>
      <c r="G16" s="52" t="s">
        <v>42</v>
      </c>
      <c r="H16" s="132" t="s">
        <v>145</v>
      </c>
      <c r="I16" s="16">
        <v>87</v>
      </c>
      <c r="J16" s="48">
        <f t="shared" si="0"/>
        <v>0.287842190016103</v>
      </c>
      <c r="K16" s="36"/>
    </row>
    <row r="17" spans="1:11" ht="12">
      <c r="A17" s="14">
        <v>3</v>
      </c>
      <c r="B17" s="52" t="s">
        <v>90</v>
      </c>
      <c r="C17" s="39" t="str">
        <f t="shared" si="1"/>
        <v>23:19</v>
      </c>
      <c r="D17" s="12">
        <f t="shared" si="2"/>
        <v>91</v>
      </c>
      <c r="E17" s="18">
        <v>3</v>
      </c>
      <c r="F17" s="57">
        <v>15</v>
      </c>
      <c r="G17" s="52" t="s">
        <v>104</v>
      </c>
      <c r="H17" s="132" t="s">
        <v>146</v>
      </c>
      <c r="I17" s="16">
        <v>86</v>
      </c>
      <c r="J17" s="48">
        <f t="shared" si="0"/>
        <v>0.2892512077294686</v>
      </c>
      <c r="K17" s="36"/>
    </row>
    <row r="18" spans="1:11" ht="12">
      <c r="A18" s="14">
        <v>4</v>
      </c>
      <c r="B18" s="52" t="s">
        <v>93</v>
      </c>
      <c r="C18" s="39" t="str">
        <f t="shared" si="1"/>
        <v>23:23</v>
      </c>
      <c r="D18" s="12">
        <f t="shared" si="2"/>
        <v>90</v>
      </c>
      <c r="E18" s="18">
        <v>3</v>
      </c>
      <c r="F18" s="57">
        <v>16</v>
      </c>
      <c r="G18" s="52" t="s">
        <v>23</v>
      </c>
      <c r="H18" s="132" t="s">
        <v>147</v>
      </c>
      <c r="I18" s="16">
        <v>85</v>
      </c>
      <c r="J18" s="48">
        <f t="shared" si="0"/>
        <v>0.2900563607085346</v>
      </c>
      <c r="K18" s="36"/>
    </row>
    <row r="19" spans="1:11" ht="12">
      <c r="A19" s="14">
        <v>5</v>
      </c>
      <c r="B19" s="52" t="s">
        <v>85</v>
      </c>
      <c r="C19" s="39" t="str">
        <f t="shared" si="1"/>
        <v>23:40</v>
      </c>
      <c r="D19" s="12">
        <f t="shared" si="2"/>
        <v>88</v>
      </c>
      <c r="E19" s="18">
        <v>3</v>
      </c>
      <c r="F19" s="57">
        <v>17</v>
      </c>
      <c r="G19" s="52" t="s">
        <v>69</v>
      </c>
      <c r="H19" s="132" t="s">
        <v>148</v>
      </c>
      <c r="I19" s="16">
        <v>84</v>
      </c>
      <c r="J19" s="48">
        <f t="shared" si="0"/>
        <v>0.2938808373590982</v>
      </c>
      <c r="K19" s="36"/>
    </row>
    <row r="20" spans="1:11" ht="12">
      <c r="A20" s="14">
        <v>6</v>
      </c>
      <c r="B20" s="52" t="s">
        <v>42</v>
      </c>
      <c r="C20" s="39" t="str">
        <f t="shared" si="1"/>
        <v>23:50</v>
      </c>
      <c r="D20" s="12">
        <f t="shared" si="2"/>
        <v>87</v>
      </c>
      <c r="E20" s="18">
        <v>3</v>
      </c>
      <c r="F20" s="57">
        <v>18</v>
      </c>
      <c r="G20" s="52" t="s">
        <v>25</v>
      </c>
      <c r="H20" s="156" t="s">
        <v>193</v>
      </c>
      <c r="I20" s="16">
        <v>83</v>
      </c>
      <c r="J20" s="48">
        <f t="shared" si="0"/>
        <v>0.3003220611916264</v>
      </c>
      <c r="K20" s="36"/>
    </row>
    <row r="21" spans="1:11" ht="12">
      <c r="A21" s="14">
        <v>7</v>
      </c>
      <c r="B21" s="52" t="s">
        <v>104</v>
      </c>
      <c r="C21" s="39" t="str">
        <f t="shared" si="1"/>
        <v>23:57</v>
      </c>
      <c r="D21" s="12">
        <f t="shared" si="2"/>
        <v>86</v>
      </c>
      <c r="E21" s="19">
        <v>3</v>
      </c>
      <c r="F21" s="57">
        <v>19</v>
      </c>
      <c r="G21" s="52" t="s">
        <v>91</v>
      </c>
      <c r="H21" s="132" t="s">
        <v>149</v>
      </c>
      <c r="I21" s="16">
        <v>82</v>
      </c>
      <c r="J21" s="48">
        <f t="shared" si="0"/>
        <v>0.3025362318840579</v>
      </c>
      <c r="K21" s="36"/>
    </row>
    <row r="22" spans="1:11" ht="12">
      <c r="A22" s="14">
        <v>8</v>
      </c>
      <c r="B22" s="52" t="s">
        <v>16</v>
      </c>
      <c r="C22" s="39" t="str">
        <f t="shared" si="1"/>
        <v>25:06</v>
      </c>
      <c r="D22" s="12">
        <f t="shared" si="2"/>
        <v>81</v>
      </c>
      <c r="E22" s="19">
        <v>3</v>
      </c>
      <c r="F22" s="57">
        <v>20</v>
      </c>
      <c r="G22" s="52" t="s">
        <v>16</v>
      </c>
      <c r="H22" s="132" t="s">
        <v>150</v>
      </c>
      <c r="I22" s="16">
        <v>81</v>
      </c>
      <c r="J22" s="48">
        <f t="shared" si="0"/>
        <v>0.3031400966183575</v>
      </c>
      <c r="K22" s="36"/>
    </row>
    <row r="23" spans="1:11" ht="12">
      <c r="A23" s="8">
        <v>9</v>
      </c>
      <c r="B23" s="55" t="s">
        <v>41</v>
      </c>
      <c r="C23" s="40" t="str">
        <f t="shared" si="1"/>
        <v>26:01</v>
      </c>
      <c r="D23" s="66">
        <f t="shared" si="2"/>
        <v>77</v>
      </c>
      <c r="E23" s="20">
        <v>3</v>
      </c>
      <c r="F23" s="57">
        <v>21</v>
      </c>
      <c r="G23" s="52" t="s">
        <v>112</v>
      </c>
      <c r="H23" s="132" t="s">
        <v>151</v>
      </c>
      <c r="I23" s="16">
        <v>80</v>
      </c>
      <c r="J23" s="48">
        <f t="shared" si="0"/>
        <v>0.30414653784219</v>
      </c>
      <c r="K23" s="36"/>
    </row>
    <row r="24" spans="1:11" ht="12">
      <c r="A24" s="13">
        <v>1</v>
      </c>
      <c r="B24" s="51" t="s">
        <v>91</v>
      </c>
      <c r="C24" s="38" t="str">
        <f t="shared" si="1"/>
        <v>25:03</v>
      </c>
      <c r="D24" s="15">
        <f t="shared" si="2"/>
        <v>82</v>
      </c>
      <c r="E24" s="68">
        <v>3</v>
      </c>
      <c r="F24" s="57">
        <v>22</v>
      </c>
      <c r="G24" s="52" t="s">
        <v>73</v>
      </c>
      <c r="H24" s="132" t="s">
        <v>152</v>
      </c>
      <c r="I24" s="16">
        <v>79</v>
      </c>
      <c r="J24" s="48">
        <f t="shared" si="0"/>
        <v>0.30636070853462155</v>
      </c>
      <c r="K24" s="36"/>
    </row>
    <row r="25" spans="1:11" ht="12">
      <c r="A25" s="14">
        <v>2</v>
      </c>
      <c r="B25" s="52" t="s">
        <v>73</v>
      </c>
      <c r="C25" s="39" t="str">
        <f t="shared" si="1"/>
        <v>25:22</v>
      </c>
      <c r="D25" s="12">
        <f t="shared" si="2"/>
        <v>79</v>
      </c>
      <c r="E25" s="19">
        <v>3</v>
      </c>
      <c r="F25" s="57">
        <v>23</v>
      </c>
      <c r="G25" s="52" t="s">
        <v>17</v>
      </c>
      <c r="H25" s="132" t="s">
        <v>153</v>
      </c>
      <c r="I25" s="16">
        <v>78</v>
      </c>
      <c r="J25" s="48">
        <f t="shared" si="0"/>
        <v>0.31300322061191627</v>
      </c>
      <c r="K25" s="36"/>
    </row>
    <row r="26" spans="1:11" ht="12">
      <c r="A26" s="14">
        <v>3</v>
      </c>
      <c r="B26" s="52" t="s">
        <v>17</v>
      </c>
      <c r="C26" s="39" t="str">
        <f t="shared" si="1"/>
        <v>25:55</v>
      </c>
      <c r="D26" s="12">
        <f t="shared" si="2"/>
        <v>78</v>
      </c>
      <c r="E26" s="19">
        <v>3</v>
      </c>
      <c r="F26" s="57">
        <v>24</v>
      </c>
      <c r="G26" s="52" t="s">
        <v>41</v>
      </c>
      <c r="H26" s="132" t="s">
        <v>154</v>
      </c>
      <c r="I26" s="16">
        <v>77</v>
      </c>
      <c r="J26" s="48">
        <f t="shared" si="0"/>
        <v>0.3142109500805153</v>
      </c>
      <c r="K26" s="36"/>
    </row>
    <row r="27" spans="1:11" ht="12">
      <c r="A27" s="14">
        <v>4</v>
      </c>
      <c r="B27" s="52" t="s">
        <v>52</v>
      </c>
      <c r="C27" s="39" t="str">
        <f t="shared" si="1"/>
        <v>26:07</v>
      </c>
      <c r="D27" s="12">
        <f t="shared" si="2"/>
        <v>76</v>
      </c>
      <c r="E27" s="19">
        <v>4</v>
      </c>
      <c r="F27" s="57">
        <v>25</v>
      </c>
      <c r="G27" s="52" t="s">
        <v>52</v>
      </c>
      <c r="H27" s="132" t="s">
        <v>155</v>
      </c>
      <c r="I27" s="16">
        <v>76</v>
      </c>
      <c r="J27" s="48">
        <f t="shared" si="0"/>
        <v>0.31541867954911434</v>
      </c>
      <c r="K27" s="36"/>
    </row>
    <row r="28" spans="1:11" ht="12">
      <c r="A28" s="17">
        <v>5</v>
      </c>
      <c r="B28" s="52" t="s">
        <v>68</v>
      </c>
      <c r="C28" s="39" t="str">
        <f t="shared" si="1"/>
        <v>26:23</v>
      </c>
      <c r="D28" s="12">
        <f t="shared" si="2"/>
        <v>75</v>
      </c>
      <c r="E28" s="19">
        <v>4</v>
      </c>
      <c r="F28" s="57">
        <v>26</v>
      </c>
      <c r="G28" s="52" t="s">
        <v>68</v>
      </c>
      <c r="H28" s="132" t="s">
        <v>156</v>
      </c>
      <c r="I28" s="16">
        <v>75</v>
      </c>
      <c r="J28" s="48">
        <f t="shared" si="0"/>
        <v>0.3186392914653784</v>
      </c>
      <c r="K28" s="36"/>
    </row>
    <row r="29" spans="1:11" ht="12">
      <c r="A29" s="14">
        <v>6</v>
      </c>
      <c r="B29" s="52" t="s">
        <v>128</v>
      </c>
      <c r="C29" s="39" t="str">
        <f t="shared" si="1"/>
        <v>26:36</v>
      </c>
      <c r="D29" s="12">
        <f t="shared" si="2"/>
        <v>74</v>
      </c>
      <c r="E29" s="19">
        <v>4</v>
      </c>
      <c r="F29" s="57">
        <v>27</v>
      </c>
      <c r="G29" s="52" t="s">
        <v>128</v>
      </c>
      <c r="H29" s="132" t="s">
        <v>157</v>
      </c>
      <c r="I29" s="16">
        <v>74</v>
      </c>
      <c r="J29" s="48">
        <f t="shared" si="0"/>
        <v>0.321256038647343</v>
      </c>
      <c r="K29" s="36"/>
    </row>
    <row r="30" spans="1:11" ht="12">
      <c r="A30" s="14">
        <v>7</v>
      </c>
      <c r="B30" s="52" t="s">
        <v>28</v>
      </c>
      <c r="C30" s="39" t="str">
        <f t="shared" si="1"/>
        <v>27:11</v>
      </c>
      <c r="D30" s="12">
        <f t="shared" si="2"/>
        <v>72</v>
      </c>
      <c r="E30" s="19">
        <v>4</v>
      </c>
      <c r="F30" s="57">
        <v>28</v>
      </c>
      <c r="G30" s="52" t="s">
        <v>100</v>
      </c>
      <c r="H30" s="132" t="s">
        <v>158</v>
      </c>
      <c r="I30" s="16">
        <v>73</v>
      </c>
      <c r="J30" s="48">
        <f t="shared" si="0"/>
        <v>0.32648953301127215</v>
      </c>
      <c r="K30" s="36"/>
    </row>
    <row r="31" spans="1:11" ht="12">
      <c r="A31" s="14">
        <v>8</v>
      </c>
      <c r="B31" s="56" t="s">
        <v>79</v>
      </c>
      <c r="C31" s="39" t="str">
        <f t="shared" si="1"/>
        <v>27:35</v>
      </c>
      <c r="D31" s="12">
        <f t="shared" si="2"/>
        <v>71</v>
      </c>
      <c r="E31" s="19">
        <v>4</v>
      </c>
      <c r="F31" s="57">
        <v>29</v>
      </c>
      <c r="G31" s="52" t="s">
        <v>28</v>
      </c>
      <c r="H31" s="132" t="s">
        <v>159</v>
      </c>
      <c r="I31" s="16">
        <v>72</v>
      </c>
      <c r="J31" s="48">
        <f t="shared" si="0"/>
        <v>0.3283011272141707</v>
      </c>
      <c r="K31" s="36"/>
    </row>
    <row r="32" spans="1:11" ht="12">
      <c r="A32" s="17">
        <v>9</v>
      </c>
      <c r="B32" s="52" t="s">
        <v>29</v>
      </c>
      <c r="C32" s="39" t="str">
        <f t="shared" si="1"/>
        <v>27:46</v>
      </c>
      <c r="D32" s="12">
        <f t="shared" si="2"/>
        <v>70</v>
      </c>
      <c r="E32" s="19">
        <v>4</v>
      </c>
      <c r="F32" s="57">
        <v>30</v>
      </c>
      <c r="G32" s="56" t="s">
        <v>79</v>
      </c>
      <c r="H32" s="132" t="s">
        <v>160</v>
      </c>
      <c r="I32" s="16">
        <v>71</v>
      </c>
      <c r="J32" s="48">
        <f t="shared" si="0"/>
        <v>0.3331320450885668</v>
      </c>
      <c r="K32" s="36"/>
    </row>
    <row r="33" spans="1:10" ht="12">
      <c r="A33" s="17">
        <v>10</v>
      </c>
      <c r="B33" s="52" t="s">
        <v>105</v>
      </c>
      <c r="C33" s="39" t="str">
        <f t="shared" si="1"/>
        <v>28:31</v>
      </c>
      <c r="D33" s="12">
        <f t="shared" si="2"/>
        <v>67</v>
      </c>
      <c r="E33" s="19">
        <v>4</v>
      </c>
      <c r="F33" s="57">
        <v>31</v>
      </c>
      <c r="G33" s="52" t="s">
        <v>29</v>
      </c>
      <c r="H33" s="132" t="s">
        <v>161</v>
      </c>
      <c r="I33" s="16">
        <v>70</v>
      </c>
      <c r="J33" s="48">
        <f t="shared" si="0"/>
        <v>0.3353462157809983</v>
      </c>
    </row>
    <row r="34" spans="1:10" ht="12">
      <c r="A34" s="8">
        <v>11</v>
      </c>
      <c r="B34" s="109" t="s">
        <v>117</v>
      </c>
      <c r="C34" s="40" t="str">
        <f t="shared" si="1"/>
        <v>35:53</v>
      </c>
      <c r="D34" s="66">
        <f t="shared" si="2"/>
        <v>46</v>
      </c>
      <c r="E34" s="20">
        <v>4</v>
      </c>
      <c r="F34" s="57">
        <v>32</v>
      </c>
      <c r="G34" s="52" t="s">
        <v>86</v>
      </c>
      <c r="H34" s="132" t="s">
        <v>162</v>
      </c>
      <c r="I34" s="16">
        <v>69</v>
      </c>
      <c r="J34" s="48">
        <f t="shared" si="0"/>
        <v>0.3363526570048309</v>
      </c>
    </row>
    <row r="35" spans="1:10" ht="12">
      <c r="A35" s="13">
        <v>1</v>
      </c>
      <c r="B35" s="51" t="s">
        <v>100</v>
      </c>
      <c r="C35" s="38" t="str">
        <f t="shared" si="1"/>
        <v>27:02</v>
      </c>
      <c r="D35" s="15">
        <f t="shared" si="2"/>
        <v>73</v>
      </c>
      <c r="E35" s="68">
        <v>4</v>
      </c>
      <c r="F35" s="57">
        <v>33</v>
      </c>
      <c r="G35" s="159" t="s">
        <v>115</v>
      </c>
      <c r="H35" s="132" t="s">
        <v>106</v>
      </c>
      <c r="I35" s="16">
        <v>68</v>
      </c>
      <c r="J35" s="48">
        <f aca="true" t="shared" si="3" ref="J35:J54">H35/J$1</f>
        <v>0.34178743961352653</v>
      </c>
    </row>
    <row r="36" spans="1:10" ht="12">
      <c r="A36" s="14">
        <v>2</v>
      </c>
      <c r="B36" s="159" t="s">
        <v>115</v>
      </c>
      <c r="C36" s="39" t="str">
        <f t="shared" si="1"/>
        <v>28:18</v>
      </c>
      <c r="D36" s="12">
        <f t="shared" si="2"/>
        <v>68</v>
      </c>
      <c r="E36" s="19">
        <v>4</v>
      </c>
      <c r="F36" s="57">
        <v>34</v>
      </c>
      <c r="G36" s="52" t="s">
        <v>105</v>
      </c>
      <c r="H36" s="132" t="s">
        <v>163</v>
      </c>
      <c r="I36" s="16">
        <v>67</v>
      </c>
      <c r="J36" s="48">
        <f t="shared" si="3"/>
        <v>0.3444041867954911</v>
      </c>
    </row>
    <row r="37" spans="1:10" ht="12">
      <c r="A37" s="14">
        <v>3</v>
      </c>
      <c r="B37" s="52" t="s">
        <v>32</v>
      </c>
      <c r="C37" s="39" t="str">
        <f t="shared" si="1"/>
        <v>28:39</v>
      </c>
      <c r="D37" s="12">
        <f t="shared" si="2"/>
        <v>66</v>
      </c>
      <c r="E37" s="19">
        <v>4</v>
      </c>
      <c r="F37" s="57">
        <v>35</v>
      </c>
      <c r="G37" s="52" t="s">
        <v>32</v>
      </c>
      <c r="H37" s="132" t="s">
        <v>164</v>
      </c>
      <c r="I37" s="16">
        <v>66</v>
      </c>
      <c r="J37" s="48">
        <f t="shared" si="3"/>
        <v>0.3460144927536231</v>
      </c>
    </row>
    <row r="38" spans="1:10" ht="12">
      <c r="A38" s="14">
        <v>4</v>
      </c>
      <c r="B38" s="52" t="s">
        <v>18</v>
      </c>
      <c r="C38" s="39" t="str">
        <f t="shared" si="1"/>
        <v>28:48</v>
      </c>
      <c r="D38" s="12">
        <f t="shared" si="2"/>
        <v>65</v>
      </c>
      <c r="E38" s="19">
        <v>4</v>
      </c>
      <c r="F38" s="57">
        <v>36</v>
      </c>
      <c r="G38" s="52" t="s">
        <v>18</v>
      </c>
      <c r="H38" s="132" t="s">
        <v>165</v>
      </c>
      <c r="I38" s="16">
        <v>65</v>
      </c>
      <c r="J38" s="48">
        <f t="shared" si="3"/>
        <v>0.34782608695652173</v>
      </c>
    </row>
    <row r="39" spans="1:10" ht="12">
      <c r="A39" s="14">
        <v>5</v>
      </c>
      <c r="B39" s="52" t="s">
        <v>62</v>
      </c>
      <c r="C39" s="39" t="str">
        <f t="shared" si="1"/>
        <v>30:48</v>
      </c>
      <c r="D39" s="12">
        <f t="shared" si="2"/>
        <v>57</v>
      </c>
      <c r="E39" s="19">
        <v>4</v>
      </c>
      <c r="F39" s="57">
        <v>37</v>
      </c>
      <c r="G39" s="52" t="s">
        <v>72</v>
      </c>
      <c r="H39" s="132" t="s">
        <v>166</v>
      </c>
      <c r="I39" s="16">
        <v>64</v>
      </c>
      <c r="J39" s="48">
        <f t="shared" si="3"/>
        <v>0.35326086956521735</v>
      </c>
    </row>
    <row r="40" spans="1:10" ht="12.75" customHeight="1">
      <c r="A40" s="8">
        <v>6</v>
      </c>
      <c r="B40" s="55" t="s">
        <v>74</v>
      </c>
      <c r="C40" s="40" t="str">
        <f t="shared" si="1"/>
        <v>31:26</v>
      </c>
      <c r="D40" s="66">
        <f t="shared" si="2"/>
        <v>56</v>
      </c>
      <c r="E40" s="20">
        <v>5</v>
      </c>
      <c r="F40" s="57">
        <v>38</v>
      </c>
      <c r="G40" s="52" t="s">
        <v>20</v>
      </c>
      <c r="H40" s="132" t="s">
        <v>167</v>
      </c>
      <c r="I40" s="16">
        <v>63</v>
      </c>
      <c r="J40" s="48">
        <f t="shared" si="3"/>
        <v>0.3576892109500805</v>
      </c>
    </row>
    <row r="41" spans="1:10" ht="12.75" customHeight="1">
      <c r="A41" s="13">
        <v>1</v>
      </c>
      <c r="B41" s="51" t="s">
        <v>86</v>
      </c>
      <c r="C41" s="38" t="str">
        <f t="shared" si="1"/>
        <v>27:51</v>
      </c>
      <c r="D41" s="15">
        <f t="shared" si="2"/>
        <v>69</v>
      </c>
      <c r="E41" s="68">
        <v>5</v>
      </c>
      <c r="F41" s="57">
        <v>39</v>
      </c>
      <c r="G41" s="52" t="s">
        <v>47</v>
      </c>
      <c r="H41" s="132" t="s">
        <v>168</v>
      </c>
      <c r="I41" s="16">
        <v>62</v>
      </c>
      <c r="J41" s="48">
        <f t="shared" si="3"/>
        <v>0.3613123993558776</v>
      </c>
    </row>
    <row r="42" spans="1:10" ht="12.75" customHeight="1">
      <c r="A42" s="14">
        <v>2</v>
      </c>
      <c r="B42" s="52" t="s">
        <v>72</v>
      </c>
      <c r="C42" s="39" t="str">
        <f t="shared" si="1"/>
        <v>29:15</v>
      </c>
      <c r="D42" s="12">
        <f t="shared" si="2"/>
        <v>64</v>
      </c>
      <c r="E42" s="19">
        <v>5</v>
      </c>
      <c r="F42" s="57">
        <v>40</v>
      </c>
      <c r="G42" s="52" t="s">
        <v>67</v>
      </c>
      <c r="H42" s="132" t="s">
        <v>168</v>
      </c>
      <c r="I42" s="16">
        <v>61</v>
      </c>
      <c r="J42" s="48">
        <f t="shared" si="3"/>
        <v>0.3613123993558776</v>
      </c>
    </row>
    <row r="43" spans="1:10" ht="12.75" customHeight="1">
      <c r="A43" s="14">
        <v>3</v>
      </c>
      <c r="B43" s="52" t="s">
        <v>20</v>
      </c>
      <c r="C43" s="39" t="str">
        <f t="shared" si="1"/>
        <v>29:37</v>
      </c>
      <c r="D43" s="12">
        <f t="shared" si="2"/>
        <v>63</v>
      </c>
      <c r="E43" s="19">
        <v>5</v>
      </c>
      <c r="F43" s="57">
        <v>41</v>
      </c>
      <c r="G43" s="52" t="s">
        <v>92</v>
      </c>
      <c r="H43" s="132" t="s">
        <v>169</v>
      </c>
      <c r="I43" s="16">
        <v>60</v>
      </c>
      <c r="J43" s="48">
        <f t="shared" si="3"/>
        <v>0.36473429951690817</v>
      </c>
    </row>
    <row r="44" spans="1:10" ht="12.75" customHeight="1">
      <c r="A44" s="14">
        <v>4</v>
      </c>
      <c r="B44" s="52" t="s">
        <v>47</v>
      </c>
      <c r="C44" s="39" t="str">
        <f t="shared" si="1"/>
        <v>29:55</v>
      </c>
      <c r="D44" s="12">
        <f t="shared" si="2"/>
        <v>62</v>
      </c>
      <c r="E44" s="19">
        <v>5</v>
      </c>
      <c r="F44" s="57">
        <v>42</v>
      </c>
      <c r="G44" s="52" t="s">
        <v>95</v>
      </c>
      <c r="H44" s="132" t="s">
        <v>170</v>
      </c>
      <c r="I44" s="16">
        <v>59</v>
      </c>
      <c r="J44" s="48">
        <f t="shared" si="3"/>
        <v>0.36614331723027377</v>
      </c>
    </row>
    <row r="45" spans="1:10" ht="12.75" customHeight="1">
      <c r="A45" s="14">
        <v>5</v>
      </c>
      <c r="B45" s="52" t="s">
        <v>67</v>
      </c>
      <c r="C45" s="39" t="str">
        <f t="shared" si="1"/>
        <v>29:55</v>
      </c>
      <c r="D45" s="12">
        <f t="shared" si="2"/>
        <v>61</v>
      </c>
      <c r="E45" s="19">
        <v>5</v>
      </c>
      <c r="F45" s="57">
        <v>43</v>
      </c>
      <c r="G45" s="52" t="s">
        <v>87</v>
      </c>
      <c r="H45" s="132" t="s">
        <v>171</v>
      </c>
      <c r="I45" s="16">
        <v>58</v>
      </c>
      <c r="J45" s="48">
        <f t="shared" si="3"/>
        <v>0.3683574879227053</v>
      </c>
    </row>
    <row r="46" spans="1:10" ht="12.75" customHeight="1">
      <c r="A46" s="14">
        <v>6</v>
      </c>
      <c r="B46" s="52" t="s">
        <v>92</v>
      </c>
      <c r="C46" s="39" t="str">
        <f t="shared" si="1"/>
        <v>30:12</v>
      </c>
      <c r="D46" s="12">
        <f t="shared" si="2"/>
        <v>60</v>
      </c>
      <c r="E46" s="19">
        <v>5</v>
      </c>
      <c r="F46" s="57">
        <v>44</v>
      </c>
      <c r="G46" s="52" t="s">
        <v>62</v>
      </c>
      <c r="H46" s="132" t="s">
        <v>172</v>
      </c>
      <c r="I46" s="16">
        <v>57</v>
      </c>
      <c r="J46" s="48">
        <f t="shared" si="3"/>
        <v>0.3719806763285024</v>
      </c>
    </row>
    <row r="47" spans="1:10" ht="12.75" customHeight="1">
      <c r="A47" s="14">
        <v>7</v>
      </c>
      <c r="B47" s="52" t="s">
        <v>95</v>
      </c>
      <c r="C47" s="39" t="str">
        <f t="shared" si="1"/>
        <v>30:19</v>
      </c>
      <c r="D47" s="12">
        <f t="shared" si="2"/>
        <v>59</v>
      </c>
      <c r="E47" s="19">
        <v>5</v>
      </c>
      <c r="F47" s="57">
        <v>45</v>
      </c>
      <c r="G47" s="52" t="s">
        <v>74</v>
      </c>
      <c r="H47" s="132" t="s">
        <v>173</v>
      </c>
      <c r="I47" s="16">
        <v>56</v>
      </c>
      <c r="J47" s="48">
        <f t="shared" si="3"/>
        <v>0.3796296296296296</v>
      </c>
    </row>
    <row r="48" spans="1:10" ht="12.75" customHeight="1">
      <c r="A48" s="14">
        <v>8</v>
      </c>
      <c r="B48" s="52" t="s">
        <v>87</v>
      </c>
      <c r="C48" s="39" t="str">
        <f t="shared" si="1"/>
        <v>30:30</v>
      </c>
      <c r="D48" s="12">
        <f t="shared" si="2"/>
        <v>58</v>
      </c>
      <c r="E48" s="19">
        <v>6</v>
      </c>
      <c r="F48" s="57">
        <v>46</v>
      </c>
      <c r="G48" s="52" t="s">
        <v>43</v>
      </c>
      <c r="H48" s="132" t="s">
        <v>174</v>
      </c>
      <c r="I48" s="16">
        <v>55</v>
      </c>
      <c r="J48" s="48">
        <f t="shared" si="3"/>
        <v>0.3820450885668277</v>
      </c>
    </row>
    <row r="49" spans="1:10" ht="12.75" customHeight="1">
      <c r="A49" s="14">
        <v>9</v>
      </c>
      <c r="B49" s="52" t="s">
        <v>43</v>
      </c>
      <c r="C49" s="39" t="str">
        <f t="shared" si="1"/>
        <v>31:38</v>
      </c>
      <c r="D49" s="12">
        <f t="shared" si="2"/>
        <v>55</v>
      </c>
      <c r="E49" s="19">
        <v>6</v>
      </c>
      <c r="F49" s="57">
        <v>47</v>
      </c>
      <c r="G49" s="52" t="s">
        <v>31</v>
      </c>
      <c r="H49" s="132" t="s">
        <v>178</v>
      </c>
      <c r="I49" s="16">
        <v>54</v>
      </c>
      <c r="J49" s="48">
        <f t="shared" si="3"/>
        <v>0.3890901771336554</v>
      </c>
    </row>
    <row r="50" spans="1:10" ht="12.75" customHeight="1">
      <c r="A50" s="14">
        <v>10</v>
      </c>
      <c r="B50" s="52" t="s">
        <v>31</v>
      </c>
      <c r="C50" s="39" t="str">
        <f t="shared" si="1"/>
        <v>32:13</v>
      </c>
      <c r="D50" s="12">
        <f t="shared" si="2"/>
        <v>54</v>
      </c>
      <c r="E50" s="19">
        <v>6</v>
      </c>
      <c r="F50" s="57">
        <v>48</v>
      </c>
      <c r="G50" s="52" t="s">
        <v>175</v>
      </c>
      <c r="H50" s="132" t="s">
        <v>179</v>
      </c>
      <c r="I50" s="16">
        <v>53</v>
      </c>
      <c r="J50" s="48">
        <f t="shared" si="3"/>
        <v>0.39472624798711753</v>
      </c>
    </row>
    <row r="51" spans="1:10" ht="12.75" customHeight="1">
      <c r="A51" s="8">
        <v>11</v>
      </c>
      <c r="B51" s="55" t="s">
        <v>21</v>
      </c>
      <c r="C51" s="40" t="str">
        <f t="shared" si="1"/>
        <v>36:02</v>
      </c>
      <c r="D51" s="66">
        <f t="shared" si="2"/>
        <v>44</v>
      </c>
      <c r="E51" s="20">
        <v>6</v>
      </c>
      <c r="F51" s="57">
        <v>49</v>
      </c>
      <c r="G51" s="56" t="s">
        <v>75</v>
      </c>
      <c r="H51" s="132" t="s">
        <v>180</v>
      </c>
      <c r="I51" s="16">
        <v>52</v>
      </c>
      <c r="J51" s="48">
        <f t="shared" si="3"/>
        <v>0.3999597423510467</v>
      </c>
    </row>
    <row r="52" spans="1:10" ht="12.75" customHeight="1">
      <c r="A52" s="13">
        <v>1</v>
      </c>
      <c r="B52" s="51" t="s">
        <v>175</v>
      </c>
      <c r="C52" s="38" t="str">
        <f t="shared" si="1"/>
        <v>32:41</v>
      </c>
      <c r="D52" s="15">
        <f t="shared" si="2"/>
        <v>53</v>
      </c>
      <c r="E52" s="68">
        <v>6</v>
      </c>
      <c r="F52" s="57">
        <v>50</v>
      </c>
      <c r="G52" s="29" t="s">
        <v>34</v>
      </c>
      <c r="H52" s="132" t="s">
        <v>181</v>
      </c>
      <c r="I52" s="16">
        <v>51</v>
      </c>
      <c r="J52" s="48">
        <f t="shared" si="3"/>
        <v>0.4021739130434782</v>
      </c>
    </row>
    <row r="53" spans="1:10" ht="12.75" customHeight="1">
      <c r="A53" s="14">
        <v>2</v>
      </c>
      <c r="B53" s="56" t="s">
        <v>75</v>
      </c>
      <c r="C53" s="39" t="str">
        <f t="shared" si="1"/>
        <v>33:07</v>
      </c>
      <c r="D53" s="12">
        <f t="shared" si="2"/>
        <v>52</v>
      </c>
      <c r="E53" s="19">
        <v>6</v>
      </c>
      <c r="F53" s="57">
        <v>51</v>
      </c>
      <c r="G53" s="56" t="s">
        <v>35</v>
      </c>
      <c r="H53" s="132" t="s">
        <v>182</v>
      </c>
      <c r="I53" s="16">
        <v>50</v>
      </c>
      <c r="J53" s="48">
        <f t="shared" si="3"/>
        <v>0.4196859903381642</v>
      </c>
    </row>
    <row r="54" spans="1:10" ht="12">
      <c r="A54" s="14">
        <v>3</v>
      </c>
      <c r="B54" s="29" t="s">
        <v>34</v>
      </c>
      <c r="C54" s="39" t="str">
        <f t="shared" si="1"/>
        <v>33:18</v>
      </c>
      <c r="D54" s="12">
        <f t="shared" si="2"/>
        <v>51</v>
      </c>
      <c r="E54" s="19">
        <v>6</v>
      </c>
      <c r="F54" s="57">
        <v>52</v>
      </c>
      <c r="G54" s="52" t="s">
        <v>51</v>
      </c>
      <c r="H54" s="132" t="s">
        <v>183</v>
      </c>
      <c r="I54" s="16">
        <v>49</v>
      </c>
      <c r="J54" s="48">
        <f t="shared" si="3"/>
        <v>0.4212962962962963</v>
      </c>
    </row>
    <row r="55" spans="1:10" ht="12">
      <c r="A55" s="14">
        <v>4</v>
      </c>
      <c r="B55" s="56" t="s">
        <v>35</v>
      </c>
      <c r="C55" s="39" t="str">
        <f t="shared" si="1"/>
        <v>34:45</v>
      </c>
      <c r="D55" s="12">
        <f t="shared" si="2"/>
        <v>50</v>
      </c>
      <c r="E55" s="19">
        <v>6</v>
      </c>
      <c r="F55" s="57">
        <v>53</v>
      </c>
      <c r="G55" s="52" t="s">
        <v>176</v>
      </c>
      <c r="H55" s="132" t="s">
        <v>184</v>
      </c>
      <c r="I55" s="16">
        <v>48</v>
      </c>
      <c r="J55" s="48">
        <f aca="true" t="shared" si="4" ref="J55:J63">H55/J$1</f>
        <v>0.42169887278582924</v>
      </c>
    </row>
    <row r="56" spans="1:10" ht="12">
      <c r="A56" s="14">
        <v>5</v>
      </c>
      <c r="B56" s="52" t="s">
        <v>176</v>
      </c>
      <c r="C56" s="39" t="str">
        <f t="shared" si="1"/>
        <v>34:55</v>
      </c>
      <c r="D56" s="12">
        <f t="shared" si="2"/>
        <v>48</v>
      </c>
      <c r="E56" s="19">
        <v>6</v>
      </c>
      <c r="F56" s="57">
        <v>54</v>
      </c>
      <c r="G56" s="56" t="s">
        <v>122</v>
      </c>
      <c r="H56" s="132" t="s">
        <v>185</v>
      </c>
      <c r="I56" s="16">
        <v>47</v>
      </c>
      <c r="J56" s="48">
        <f t="shared" si="4"/>
        <v>0.42793880837359094</v>
      </c>
    </row>
    <row r="57" spans="1:10" ht="12">
      <c r="A57" s="8">
        <v>6</v>
      </c>
      <c r="B57" s="55" t="s">
        <v>177</v>
      </c>
      <c r="C57" s="40" t="str">
        <f t="shared" si="1"/>
        <v>36:03</v>
      </c>
      <c r="D57" s="66">
        <f t="shared" si="2"/>
        <v>43</v>
      </c>
      <c r="E57" s="20">
        <v>6</v>
      </c>
      <c r="F57" s="57">
        <v>55</v>
      </c>
      <c r="G57" s="56" t="s">
        <v>117</v>
      </c>
      <c r="H57" s="132" t="s">
        <v>186</v>
      </c>
      <c r="I57" s="16">
        <v>46</v>
      </c>
      <c r="J57" s="48">
        <f t="shared" si="4"/>
        <v>0.43337359098228656</v>
      </c>
    </row>
    <row r="58" spans="1:10" ht="12">
      <c r="A58" s="13">
        <v>1</v>
      </c>
      <c r="B58" s="51" t="s">
        <v>51</v>
      </c>
      <c r="C58" s="38" t="str">
        <f aca="true" t="shared" si="5" ref="C58:C63">VLOOKUP($B58,$G$2:$H$70,2,FALSE)</f>
        <v>34:53</v>
      </c>
      <c r="D58" s="15">
        <f aca="true" t="shared" si="6" ref="D58:D63">VLOOKUP($B58,$G$2:$I$70,3,FALSE)</f>
        <v>49</v>
      </c>
      <c r="E58" s="68">
        <v>7</v>
      </c>
      <c r="F58" s="57">
        <v>56</v>
      </c>
      <c r="G58" s="52" t="s">
        <v>48</v>
      </c>
      <c r="H58" s="132" t="s">
        <v>187</v>
      </c>
      <c r="I58" s="16">
        <v>45</v>
      </c>
      <c r="J58" s="48">
        <f t="shared" si="4"/>
        <v>0.43417874396135264</v>
      </c>
    </row>
    <row r="59" spans="1:10" ht="12">
      <c r="A59" s="14">
        <v>2</v>
      </c>
      <c r="B59" s="56" t="s">
        <v>122</v>
      </c>
      <c r="C59" s="39" t="str">
        <f t="shared" si="5"/>
        <v>35:26</v>
      </c>
      <c r="D59" s="12">
        <f t="shared" si="6"/>
        <v>47</v>
      </c>
      <c r="E59" s="19">
        <v>7</v>
      </c>
      <c r="F59" s="57">
        <v>57</v>
      </c>
      <c r="G59" s="52" t="s">
        <v>21</v>
      </c>
      <c r="H59" s="132" t="s">
        <v>188</v>
      </c>
      <c r="I59" s="16">
        <v>44</v>
      </c>
      <c r="J59" s="48">
        <f t="shared" si="4"/>
        <v>0.4351851851851852</v>
      </c>
    </row>
    <row r="60" spans="1:10" ht="12">
      <c r="A60" s="14">
        <v>3</v>
      </c>
      <c r="B60" s="52" t="s">
        <v>48</v>
      </c>
      <c r="C60" s="39" t="str">
        <f t="shared" si="5"/>
        <v>35:57</v>
      </c>
      <c r="D60" s="12">
        <f t="shared" si="6"/>
        <v>45</v>
      </c>
      <c r="E60" s="19">
        <v>7</v>
      </c>
      <c r="F60" s="57">
        <v>58</v>
      </c>
      <c r="G60" s="52" t="s">
        <v>177</v>
      </c>
      <c r="H60" s="132" t="s">
        <v>189</v>
      </c>
      <c r="I60" s="16">
        <v>43</v>
      </c>
      <c r="J60" s="48">
        <f t="shared" si="4"/>
        <v>0.4353864734299516</v>
      </c>
    </row>
    <row r="61" spans="1:10" ht="12">
      <c r="A61" s="14">
        <v>4</v>
      </c>
      <c r="B61" s="52" t="s">
        <v>46</v>
      </c>
      <c r="C61" s="39" t="str">
        <f t="shared" si="5"/>
        <v>37:09</v>
      </c>
      <c r="D61" s="12">
        <f t="shared" si="6"/>
        <v>42</v>
      </c>
      <c r="E61" s="19">
        <v>7</v>
      </c>
      <c r="F61" s="57">
        <v>59</v>
      </c>
      <c r="G61" s="52" t="s">
        <v>46</v>
      </c>
      <c r="H61" s="132" t="s">
        <v>190</v>
      </c>
      <c r="I61" s="16">
        <v>42</v>
      </c>
      <c r="J61" s="48">
        <f t="shared" si="4"/>
        <v>0.448671497584541</v>
      </c>
    </row>
    <row r="62" spans="1:10" ht="12">
      <c r="A62" s="13">
        <v>1</v>
      </c>
      <c r="B62" s="51" t="s">
        <v>36</v>
      </c>
      <c r="C62" s="38" t="str">
        <f t="shared" si="5"/>
        <v>37:49</v>
      </c>
      <c r="D62" s="15">
        <f t="shared" si="6"/>
        <v>41</v>
      </c>
      <c r="E62" s="68">
        <v>8</v>
      </c>
      <c r="F62" s="57">
        <v>60</v>
      </c>
      <c r="G62" s="52" t="s">
        <v>36</v>
      </c>
      <c r="H62" s="132" t="s">
        <v>191</v>
      </c>
      <c r="I62" s="16">
        <v>41</v>
      </c>
      <c r="J62" s="48">
        <f t="shared" si="4"/>
        <v>0.45672302737520126</v>
      </c>
    </row>
    <row r="63" spans="1:10" ht="12">
      <c r="A63" s="8">
        <v>2</v>
      </c>
      <c r="B63" s="154" t="s">
        <v>65</v>
      </c>
      <c r="C63" s="40" t="str">
        <f t="shared" si="5"/>
        <v>42:41</v>
      </c>
      <c r="D63" s="66">
        <f t="shared" si="6"/>
        <v>40</v>
      </c>
      <c r="E63" s="20">
        <v>8</v>
      </c>
      <c r="F63" s="157">
        <v>61</v>
      </c>
      <c r="G63" s="154" t="s">
        <v>65</v>
      </c>
      <c r="H63" s="155" t="s">
        <v>192</v>
      </c>
      <c r="I63" s="27">
        <v>40</v>
      </c>
      <c r="J63" s="49">
        <f t="shared" si="4"/>
        <v>0.5154991948470209</v>
      </c>
    </row>
    <row r="64" spans="6:8" ht="11.25">
      <c r="F64" s="1"/>
      <c r="H64" s="53"/>
    </row>
    <row r="65" spans="6:8" ht="11.25">
      <c r="F65" s="1"/>
      <c r="H65" s="53"/>
    </row>
    <row r="66" spans="6:8" ht="10.5" customHeight="1">
      <c r="F66" s="1"/>
      <c r="H66" s="53"/>
    </row>
    <row r="67" spans="5:8" ht="10.5" customHeight="1">
      <c r="E67" s="1"/>
      <c r="F67" s="1"/>
      <c r="H67" s="53"/>
    </row>
    <row r="68" spans="5:8" ht="10.5" customHeight="1">
      <c r="E68" s="1"/>
      <c r="F68" s="1"/>
      <c r="H68" s="53"/>
    </row>
    <row r="69" spans="5:8" ht="10.5" customHeight="1">
      <c r="E69" s="1"/>
      <c r="F69" s="1"/>
      <c r="H69" s="53"/>
    </row>
    <row r="70" spans="5:8" ht="10.5" customHeight="1">
      <c r="E70" s="1"/>
      <c r="F70" s="1"/>
      <c r="H70" s="53"/>
    </row>
    <row r="71" spans="5:8" ht="10.5" customHeight="1">
      <c r="E71" s="1"/>
      <c r="F71" s="1"/>
      <c r="H71" s="53"/>
    </row>
    <row r="72" spans="5:8" ht="10.5" customHeight="1">
      <c r="E72" s="1"/>
      <c r="F72" s="1"/>
      <c r="H72" s="53"/>
    </row>
    <row r="73" spans="5:8" ht="10.5" customHeight="1">
      <c r="E73" s="1"/>
      <c r="F73" s="1"/>
      <c r="H73" s="53"/>
    </row>
    <row r="74" spans="5:8" ht="10.5" customHeight="1">
      <c r="E74" s="1"/>
      <c r="F74" s="1"/>
      <c r="H74" s="53"/>
    </row>
    <row r="75" spans="5:8" ht="10.5" customHeight="1">
      <c r="E75" s="1"/>
      <c r="F75" s="1"/>
      <c r="H75" s="53"/>
    </row>
    <row r="76" spans="5:8" ht="10.5" customHeight="1">
      <c r="E76" s="1"/>
      <c r="F76" s="1"/>
      <c r="H76" s="53"/>
    </row>
    <row r="77" spans="5:8" ht="10.5" customHeight="1">
      <c r="E77" s="1"/>
      <c r="F77" s="1"/>
      <c r="H77" s="53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1"/>
  <sheetViews>
    <sheetView showGridLines="0" zoomScalePageLayoutView="0" workbookViewId="0" topLeftCell="A1">
      <selection activeCell="H3" sqref="H3:I47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4" bestFit="1" customWidth="1"/>
    <col min="4" max="4" width="6.140625" style="2" bestFit="1" customWidth="1"/>
    <col min="5" max="5" width="4.421875" style="4" bestFit="1" customWidth="1"/>
    <col min="6" max="6" width="4.421875" style="76" customWidth="1"/>
    <col min="7" max="7" width="4.140625" style="2" bestFit="1" customWidth="1"/>
    <col min="8" max="8" width="19.140625" style="1" bestFit="1" customWidth="1"/>
    <col min="9" max="9" width="8.140625" style="44" bestFit="1" customWidth="1"/>
    <col min="10" max="10" width="6.140625" style="2" bestFit="1" customWidth="1"/>
    <col min="11" max="11" width="7.8515625" style="46" customWidth="1"/>
    <col min="12" max="12" width="7.00390625" style="1" customWidth="1"/>
    <col min="13" max="16384" width="13.57421875" style="1" customWidth="1"/>
  </cols>
  <sheetData>
    <row r="1" spans="1:12" s="6" customFormat="1" ht="18.75" customHeight="1">
      <c r="A1" s="90" t="s">
        <v>97</v>
      </c>
      <c r="B1" s="89"/>
      <c r="C1" s="89"/>
      <c r="D1" s="89"/>
      <c r="E1" s="89"/>
      <c r="F1" s="104"/>
      <c r="G1" s="89"/>
      <c r="H1" s="89"/>
      <c r="I1" s="89"/>
      <c r="J1" s="89"/>
      <c r="K1" s="45">
        <v>4.6</v>
      </c>
      <c r="L1" s="6" t="s">
        <v>14</v>
      </c>
    </row>
    <row r="2" spans="1:12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105"/>
      <c r="G2" s="9" t="s">
        <v>5</v>
      </c>
      <c r="H2" s="7" t="s">
        <v>6</v>
      </c>
      <c r="I2" s="43" t="s">
        <v>0</v>
      </c>
      <c r="J2" s="9" t="s">
        <v>1</v>
      </c>
      <c r="K2" s="9" t="s">
        <v>13</v>
      </c>
      <c r="L2" s="35"/>
    </row>
    <row r="3" spans="1:12" ht="14.25">
      <c r="A3" s="23">
        <v>1</v>
      </c>
      <c r="B3" s="161" t="s">
        <v>82</v>
      </c>
      <c r="C3" s="38">
        <f aca="true" t="shared" si="0" ref="C3:C47">VLOOKUP($B3,$H$2:$J$47,2,FALSE)</f>
        <v>0.018368055555555554</v>
      </c>
      <c r="D3" s="15">
        <f aca="true" t="shared" si="1" ref="D3:D47">VLOOKUP($B3,$H$2:$J$47,3,FALSE)</f>
        <v>100</v>
      </c>
      <c r="E3" s="22">
        <v>1</v>
      </c>
      <c r="F3" s="106"/>
      <c r="G3" s="13">
        <v>1</v>
      </c>
      <c r="H3" s="161" t="s">
        <v>82</v>
      </c>
      <c r="I3" s="162">
        <v>0.018368055555555554</v>
      </c>
      <c r="J3" s="25">
        <v>100</v>
      </c>
      <c r="K3" s="47">
        <f>I3/K$1</f>
        <v>0.003993055555555555</v>
      </c>
      <c r="L3" s="36"/>
    </row>
    <row r="4" spans="1:11" ht="14.25">
      <c r="A4" s="17">
        <v>2</v>
      </c>
      <c r="B4" s="163" t="s">
        <v>78</v>
      </c>
      <c r="C4" s="39">
        <f t="shared" si="0"/>
        <v>0.02013888888888889</v>
      </c>
      <c r="D4" s="12">
        <f t="shared" si="1"/>
        <v>99</v>
      </c>
      <c r="E4" s="18">
        <v>1</v>
      </c>
      <c r="F4" s="107"/>
      <c r="G4" s="14">
        <v>2</v>
      </c>
      <c r="H4" s="163" t="s">
        <v>78</v>
      </c>
      <c r="I4" s="164">
        <v>0.02013888888888889</v>
      </c>
      <c r="J4" s="16">
        <v>99</v>
      </c>
      <c r="K4" s="48">
        <f aca="true" t="shared" si="2" ref="K4:K47">I4/K$1</f>
        <v>0.004378019323671498</v>
      </c>
    </row>
    <row r="5" spans="1:12" ht="14.25">
      <c r="A5" s="17">
        <v>3</v>
      </c>
      <c r="B5" s="163" t="s">
        <v>89</v>
      </c>
      <c r="C5" s="39">
        <f t="shared" si="0"/>
        <v>0.02136574074074074</v>
      </c>
      <c r="D5" s="12">
        <f t="shared" si="1"/>
        <v>96</v>
      </c>
      <c r="E5" s="18">
        <v>1</v>
      </c>
      <c r="F5" s="107"/>
      <c r="G5" s="14">
        <v>3</v>
      </c>
      <c r="H5" s="163" t="s">
        <v>70</v>
      </c>
      <c r="I5" s="164">
        <v>0.020590277777777777</v>
      </c>
      <c r="J5" s="16">
        <v>98</v>
      </c>
      <c r="K5" s="48">
        <f t="shared" si="2"/>
        <v>0.004476147342995169</v>
      </c>
      <c r="L5" s="36"/>
    </row>
    <row r="6" spans="1:11" ht="14.25">
      <c r="A6" s="23">
        <v>1</v>
      </c>
      <c r="B6" s="161" t="s">
        <v>118</v>
      </c>
      <c r="C6" s="38">
        <f t="shared" si="0"/>
        <v>0.02079861111111111</v>
      </c>
      <c r="D6" s="15">
        <f t="shared" si="1"/>
        <v>97</v>
      </c>
      <c r="E6" s="22">
        <v>2</v>
      </c>
      <c r="F6" s="107"/>
      <c r="G6" s="14">
        <v>4</v>
      </c>
      <c r="H6" s="163" t="s">
        <v>118</v>
      </c>
      <c r="I6" s="164">
        <v>0.02079861111111111</v>
      </c>
      <c r="J6" s="16">
        <v>97</v>
      </c>
      <c r="K6" s="48">
        <f t="shared" si="2"/>
        <v>0.004521437198067633</v>
      </c>
    </row>
    <row r="7" spans="1:11" ht="14.25">
      <c r="A7" s="17">
        <v>2</v>
      </c>
      <c r="B7" s="163" t="s">
        <v>71</v>
      </c>
      <c r="C7" s="39">
        <f t="shared" si="0"/>
        <v>0.022199074074074076</v>
      </c>
      <c r="D7" s="12">
        <f t="shared" si="1"/>
        <v>94</v>
      </c>
      <c r="E7" s="18">
        <v>2</v>
      </c>
      <c r="F7" s="107"/>
      <c r="G7" s="14">
        <v>5</v>
      </c>
      <c r="H7" s="163" t="s">
        <v>89</v>
      </c>
      <c r="I7" s="164">
        <v>0.02136574074074074</v>
      </c>
      <c r="J7" s="16">
        <v>96</v>
      </c>
      <c r="K7" s="48">
        <f t="shared" si="2"/>
        <v>0.004644726247987118</v>
      </c>
    </row>
    <row r="8" spans="1:11" ht="14.25">
      <c r="A8" s="17">
        <v>3</v>
      </c>
      <c r="B8" s="163" t="s">
        <v>69</v>
      </c>
      <c r="C8" s="39">
        <f t="shared" si="0"/>
        <v>0.022326388888888885</v>
      </c>
      <c r="D8" s="12">
        <f t="shared" si="1"/>
        <v>92</v>
      </c>
      <c r="E8" s="18">
        <v>2</v>
      </c>
      <c r="F8" s="107"/>
      <c r="G8" s="14">
        <v>6</v>
      </c>
      <c r="H8" s="163" t="s">
        <v>85</v>
      </c>
      <c r="I8" s="164">
        <v>0.021979166666666664</v>
      </c>
      <c r="J8" s="16">
        <v>95</v>
      </c>
      <c r="K8" s="48">
        <f t="shared" si="2"/>
        <v>0.004778079710144927</v>
      </c>
    </row>
    <row r="9" spans="1:11" ht="14.25">
      <c r="A9" s="153">
        <v>4</v>
      </c>
      <c r="B9" s="165" t="s">
        <v>24</v>
      </c>
      <c r="C9" s="40">
        <f t="shared" si="0"/>
        <v>0.022511574074074073</v>
      </c>
      <c r="D9" s="8">
        <f t="shared" si="1"/>
        <v>89</v>
      </c>
      <c r="E9" s="67">
        <v>2</v>
      </c>
      <c r="F9" s="107"/>
      <c r="G9" s="14">
        <v>7</v>
      </c>
      <c r="H9" s="163" t="s">
        <v>71</v>
      </c>
      <c r="I9" s="164">
        <v>0.022199074074074076</v>
      </c>
      <c r="J9" s="16">
        <v>94</v>
      </c>
      <c r="K9" s="48">
        <f t="shared" si="2"/>
        <v>0.004825885668276973</v>
      </c>
    </row>
    <row r="10" spans="1:11" ht="14.25">
      <c r="A10" s="13">
        <v>1</v>
      </c>
      <c r="B10" s="161" t="s">
        <v>70</v>
      </c>
      <c r="C10" s="38">
        <f t="shared" si="0"/>
        <v>0.020590277777777777</v>
      </c>
      <c r="D10" s="13">
        <f t="shared" si="1"/>
        <v>98</v>
      </c>
      <c r="E10" s="22">
        <v>3</v>
      </c>
      <c r="F10" s="107"/>
      <c r="G10" s="14">
        <v>8</v>
      </c>
      <c r="H10" s="163" t="s">
        <v>98</v>
      </c>
      <c r="I10" s="164">
        <v>0.02228009259259259</v>
      </c>
      <c r="J10" s="16">
        <v>93</v>
      </c>
      <c r="K10" s="48">
        <f t="shared" si="2"/>
        <v>0.004843498389694042</v>
      </c>
    </row>
    <row r="11" spans="1:11" ht="14.25">
      <c r="A11" s="14">
        <v>2</v>
      </c>
      <c r="B11" s="163" t="s">
        <v>85</v>
      </c>
      <c r="C11" s="39">
        <f t="shared" si="0"/>
        <v>0.021979166666666664</v>
      </c>
      <c r="D11" s="12">
        <f t="shared" si="1"/>
        <v>95</v>
      </c>
      <c r="E11" s="18">
        <v>3</v>
      </c>
      <c r="F11" s="107"/>
      <c r="G11" s="14">
        <v>9</v>
      </c>
      <c r="H11" s="163" t="s">
        <v>69</v>
      </c>
      <c r="I11" s="164">
        <v>0.022326388888888885</v>
      </c>
      <c r="J11" s="16">
        <v>92</v>
      </c>
      <c r="K11" s="48">
        <f t="shared" si="2"/>
        <v>0.0048535628019323665</v>
      </c>
    </row>
    <row r="12" spans="1:11" ht="14.25">
      <c r="A12" s="14">
        <v>3</v>
      </c>
      <c r="B12" s="163" t="s">
        <v>98</v>
      </c>
      <c r="C12" s="39">
        <f t="shared" si="0"/>
        <v>0.02228009259259259</v>
      </c>
      <c r="D12" s="14">
        <f t="shared" si="1"/>
        <v>93</v>
      </c>
      <c r="E12" s="18">
        <v>3</v>
      </c>
      <c r="F12" s="107"/>
      <c r="G12" s="14">
        <v>10</v>
      </c>
      <c r="H12" s="163" t="s">
        <v>104</v>
      </c>
      <c r="I12" s="164">
        <v>0.022361111111111113</v>
      </c>
      <c r="J12" s="16">
        <v>91</v>
      </c>
      <c r="K12" s="48">
        <f t="shared" si="2"/>
        <v>0.004861111111111112</v>
      </c>
    </row>
    <row r="13" spans="1:11" ht="14.25">
      <c r="A13" s="14">
        <v>4</v>
      </c>
      <c r="B13" s="163" t="s">
        <v>104</v>
      </c>
      <c r="C13" s="39">
        <f t="shared" si="0"/>
        <v>0.022361111111111113</v>
      </c>
      <c r="D13" s="14">
        <f t="shared" si="1"/>
        <v>91</v>
      </c>
      <c r="E13" s="18">
        <v>3</v>
      </c>
      <c r="F13" s="107"/>
      <c r="G13" s="14">
        <v>11</v>
      </c>
      <c r="H13" s="163" t="s">
        <v>90</v>
      </c>
      <c r="I13" s="164">
        <v>0.02241898148148148</v>
      </c>
      <c r="J13" s="16">
        <v>90</v>
      </c>
      <c r="K13" s="48">
        <f t="shared" si="2"/>
        <v>0.004873691626409018</v>
      </c>
    </row>
    <row r="14" spans="1:11" ht="14.25">
      <c r="A14" s="14">
        <v>5</v>
      </c>
      <c r="B14" s="163" t="s">
        <v>90</v>
      </c>
      <c r="C14" s="39">
        <f t="shared" si="0"/>
        <v>0.02241898148148148</v>
      </c>
      <c r="D14" s="14">
        <f t="shared" si="1"/>
        <v>90</v>
      </c>
      <c r="E14" s="18">
        <v>3</v>
      </c>
      <c r="F14" s="107"/>
      <c r="G14" s="14">
        <v>12</v>
      </c>
      <c r="H14" s="163" t="s">
        <v>24</v>
      </c>
      <c r="I14" s="164">
        <v>0.022511574074074073</v>
      </c>
      <c r="J14" s="16">
        <v>89</v>
      </c>
      <c r="K14" s="48">
        <f t="shared" si="2"/>
        <v>0.004893820450885668</v>
      </c>
    </row>
    <row r="15" spans="1:11" ht="14.25">
      <c r="A15" s="14">
        <v>6</v>
      </c>
      <c r="B15" s="163" t="s">
        <v>42</v>
      </c>
      <c r="C15" s="39">
        <f t="shared" si="0"/>
        <v>0.02289351851851852</v>
      </c>
      <c r="D15" s="14">
        <f t="shared" si="1"/>
        <v>88</v>
      </c>
      <c r="E15" s="18">
        <v>3</v>
      </c>
      <c r="F15" s="107"/>
      <c r="G15" s="14">
        <v>13</v>
      </c>
      <c r="H15" s="163" t="s">
        <v>42</v>
      </c>
      <c r="I15" s="164">
        <v>0.02289351851851852</v>
      </c>
      <c r="J15" s="16">
        <v>88</v>
      </c>
      <c r="K15" s="48">
        <f t="shared" si="2"/>
        <v>0.004976851851851853</v>
      </c>
    </row>
    <row r="16" spans="1:11" ht="14.25">
      <c r="A16" s="14">
        <v>7</v>
      </c>
      <c r="B16" s="163" t="s">
        <v>16</v>
      </c>
      <c r="C16" s="39">
        <f t="shared" si="0"/>
        <v>0.023750000000000004</v>
      </c>
      <c r="D16" s="14">
        <f t="shared" si="1"/>
        <v>87</v>
      </c>
      <c r="E16" s="18">
        <v>3</v>
      </c>
      <c r="F16" s="107"/>
      <c r="G16" s="14">
        <v>14</v>
      </c>
      <c r="H16" s="163" t="s">
        <v>16</v>
      </c>
      <c r="I16" s="164">
        <v>0.023750000000000004</v>
      </c>
      <c r="J16" s="16">
        <v>87</v>
      </c>
      <c r="K16" s="48">
        <f t="shared" si="2"/>
        <v>0.005163043478260871</v>
      </c>
    </row>
    <row r="17" spans="1:11" ht="14.25">
      <c r="A17" s="8">
        <v>8</v>
      </c>
      <c r="B17" s="165" t="s">
        <v>41</v>
      </c>
      <c r="C17" s="40">
        <f t="shared" si="0"/>
        <v>0.024583333333333332</v>
      </c>
      <c r="D17" s="8">
        <f t="shared" si="1"/>
        <v>84</v>
      </c>
      <c r="E17" s="67">
        <v>3</v>
      </c>
      <c r="F17" s="107"/>
      <c r="G17" s="14">
        <v>15</v>
      </c>
      <c r="H17" s="163" t="s">
        <v>91</v>
      </c>
      <c r="I17" s="164">
        <v>0.02417824074074074</v>
      </c>
      <c r="J17" s="16">
        <v>86</v>
      </c>
      <c r="K17" s="48">
        <f t="shared" si="2"/>
        <v>0.005256139291465379</v>
      </c>
    </row>
    <row r="18" spans="1:11" ht="14.25">
      <c r="A18" s="13">
        <v>1</v>
      </c>
      <c r="B18" s="161" t="s">
        <v>91</v>
      </c>
      <c r="C18" s="38">
        <f t="shared" si="0"/>
        <v>0.02417824074074074</v>
      </c>
      <c r="D18" s="13">
        <f t="shared" si="1"/>
        <v>86</v>
      </c>
      <c r="E18" s="22">
        <v>4</v>
      </c>
      <c r="F18" s="60"/>
      <c r="G18" s="14">
        <v>16</v>
      </c>
      <c r="H18" s="163" t="s">
        <v>114</v>
      </c>
      <c r="I18" s="164">
        <v>0.02431712962962963</v>
      </c>
      <c r="J18" s="16">
        <v>85</v>
      </c>
      <c r="K18" s="48">
        <f t="shared" si="2"/>
        <v>0.005286332528180355</v>
      </c>
    </row>
    <row r="19" spans="1:11" ht="14.25">
      <c r="A19" s="14">
        <v>2</v>
      </c>
      <c r="B19" s="163" t="s">
        <v>114</v>
      </c>
      <c r="C19" s="39">
        <f t="shared" si="0"/>
        <v>0.02431712962962963</v>
      </c>
      <c r="D19" s="14">
        <f t="shared" si="1"/>
        <v>85</v>
      </c>
      <c r="E19" s="19">
        <v>4</v>
      </c>
      <c r="F19" s="107"/>
      <c r="G19" s="14">
        <v>17</v>
      </c>
      <c r="H19" s="163" t="s">
        <v>41</v>
      </c>
      <c r="I19" s="164">
        <v>0.024583333333333332</v>
      </c>
      <c r="J19" s="16">
        <v>84</v>
      </c>
      <c r="K19" s="48">
        <f t="shared" si="2"/>
        <v>0.005344202898550724</v>
      </c>
    </row>
    <row r="20" spans="1:11" ht="14.25">
      <c r="A20" s="14">
        <v>3</v>
      </c>
      <c r="B20" s="163" t="s">
        <v>73</v>
      </c>
      <c r="C20" s="39">
        <f t="shared" si="0"/>
        <v>0.024814814814814817</v>
      </c>
      <c r="D20" s="14">
        <f t="shared" si="1"/>
        <v>83</v>
      </c>
      <c r="E20" s="18">
        <v>4</v>
      </c>
      <c r="F20" s="60"/>
      <c r="G20" s="14">
        <v>18</v>
      </c>
      <c r="H20" s="163" t="s">
        <v>73</v>
      </c>
      <c r="I20" s="164">
        <v>0.024814814814814817</v>
      </c>
      <c r="J20" s="16">
        <v>83</v>
      </c>
      <c r="K20" s="48">
        <f t="shared" si="2"/>
        <v>0.005394524959742352</v>
      </c>
    </row>
    <row r="21" spans="1:11" ht="14.25">
      <c r="A21" s="14">
        <v>4</v>
      </c>
      <c r="B21" s="163" t="s">
        <v>52</v>
      </c>
      <c r="C21" s="39">
        <f t="shared" si="0"/>
        <v>0.024895833333333336</v>
      </c>
      <c r="D21" s="14">
        <f t="shared" si="1"/>
        <v>82</v>
      </c>
      <c r="E21" s="19">
        <v>4</v>
      </c>
      <c r="F21" s="60"/>
      <c r="G21" s="14">
        <v>19</v>
      </c>
      <c r="H21" s="163" t="s">
        <v>52</v>
      </c>
      <c r="I21" s="164">
        <v>0.024895833333333336</v>
      </c>
      <c r="J21" s="16">
        <v>82</v>
      </c>
      <c r="K21" s="48">
        <f t="shared" si="2"/>
        <v>0.005412137681159421</v>
      </c>
    </row>
    <row r="22" spans="1:11" ht="14.25">
      <c r="A22" s="14">
        <v>5</v>
      </c>
      <c r="B22" s="163" t="s">
        <v>17</v>
      </c>
      <c r="C22" s="39">
        <f t="shared" si="0"/>
        <v>0.025833333333333333</v>
      </c>
      <c r="D22" s="14">
        <f t="shared" si="1"/>
        <v>81</v>
      </c>
      <c r="E22" s="19">
        <v>4</v>
      </c>
      <c r="F22" s="60"/>
      <c r="G22" s="14">
        <v>20</v>
      </c>
      <c r="H22" s="163" t="s">
        <v>17</v>
      </c>
      <c r="I22" s="164">
        <v>0.025833333333333333</v>
      </c>
      <c r="J22" s="16">
        <v>81</v>
      </c>
      <c r="K22" s="48">
        <f t="shared" si="2"/>
        <v>0.005615942028985507</v>
      </c>
    </row>
    <row r="23" spans="1:11" ht="14.25">
      <c r="A23" s="14">
        <v>6</v>
      </c>
      <c r="B23" s="163" t="s">
        <v>68</v>
      </c>
      <c r="C23" s="39">
        <f t="shared" si="0"/>
        <v>0.02597222222222222</v>
      </c>
      <c r="D23" s="14">
        <f t="shared" si="1"/>
        <v>80</v>
      </c>
      <c r="E23" s="19">
        <v>4</v>
      </c>
      <c r="F23" s="60"/>
      <c r="G23" s="14">
        <v>21</v>
      </c>
      <c r="H23" s="163" t="s">
        <v>68</v>
      </c>
      <c r="I23" s="164">
        <v>0.02597222222222222</v>
      </c>
      <c r="J23" s="16">
        <v>80</v>
      </c>
      <c r="K23" s="48">
        <f t="shared" si="2"/>
        <v>0.005646135265700483</v>
      </c>
    </row>
    <row r="24" spans="1:11" ht="14.25">
      <c r="A24" s="14">
        <v>7</v>
      </c>
      <c r="B24" s="163" t="s">
        <v>128</v>
      </c>
      <c r="C24" s="39">
        <f t="shared" si="0"/>
        <v>0.02648148148148148</v>
      </c>
      <c r="D24" s="14">
        <f t="shared" si="1"/>
        <v>79</v>
      </c>
      <c r="E24" s="19">
        <v>4</v>
      </c>
      <c r="F24" s="60"/>
      <c r="G24" s="14">
        <v>22</v>
      </c>
      <c r="H24" s="163" t="s">
        <v>128</v>
      </c>
      <c r="I24" s="164">
        <v>0.02648148148148148</v>
      </c>
      <c r="J24" s="16">
        <v>79</v>
      </c>
      <c r="K24" s="48">
        <f t="shared" si="2"/>
        <v>0.005756843800322061</v>
      </c>
    </row>
    <row r="25" spans="1:11" ht="14.25">
      <c r="A25" s="8">
        <v>8</v>
      </c>
      <c r="B25" s="165" t="s">
        <v>117</v>
      </c>
      <c r="C25" s="40">
        <f t="shared" si="0"/>
        <v>0.027083333333333334</v>
      </c>
      <c r="D25" s="8">
        <f t="shared" si="1"/>
        <v>74</v>
      </c>
      <c r="E25" s="20">
        <v>4</v>
      </c>
      <c r="F25" s="60"/>
      <c r="G25" s="14">
        <v>23</v>
      </c>
      <c r="H25" s="163" t="s">
        <v>94</v>
      </c>
      <c r="I25" s="164">
        <v>0.026516203703703698</v>
      </c>
      <c r="J25" s="16">
        <v>78</v>
      </c>
      <c r="K25" s="48">
        <f t="shared" si="2"/>
        <v>0.005764392109500804</v>
      </c>
    </row>
    <row r="26" spans="1:11" ht="14.25">
      <c r="A26" s="23">
        <v>1</v>
      </c>
      <c r="B26" s="161" t="s">
        <v>94</v>
      </c>
      <c r="C26" s="38">
        <f t="shared" si="0"/>
        <v>0.026516203703703698</v>
      </c>
      <c r="D26" s="13">
        <f t="shared" si="1"/>
        <v>78</v>
      </c>
      <c r="E26" s="68">
        <v>5</v>
      </c>
      <c r="F26" s="60"/>
      <c r="G26" s="14">
        <v>24</v>
      </c>
      <c r="H26" s="163" t="s">
        <v>115</v>
      </c>
      <c r="I26" s="164">
        <v>0.02664351851851852</v>
      </c>
      <c r="J26" s="16">
        <v>77</v>
      </c>
      <c r="K26" s="48">
        <f t="shared" si="2"/>
        <v>0.0057920692431562</v>
      </c>
    </row>
    <row r="27" spans="1:11" ht="14.25">
      <c r="A27" s="14">
        <v>2</v>
      </c>
      <c r="B27" s="163" t="s">
        <v>115</v>
      </c>
      <c r="C27" s="39">
        <f t="shared" si="0"/>
        <v>0.02664351851851852</v>
      </c>
      <c r="D27" s="14">
        <f t="shared" si="1"/>
        <v>77</v>
      </c>
      <c r="E27" s="19">
        <v>5</v>
      </c>
      <c r="F27" s="60"/>
      <c r="G27" s="14">
        <v>25</v>
      </c>
      <c r="H27" s="163" t="s">
        <v>32</v>
      </c>
      <c r="I27" s="164">
        <v>0.026759259259259257</v>
      </c>
      <c r="J27" s="16">
        <v>76</v>
      </c>
      <c r="K27" s="48">
        <f t="shared" si="2"/>
        <v>0.005817230273752013</v>
      </c>
    </row>
    <row r="28" spans="1:11" ht="14.25">
      <c r="A28" s="14">
        <v>3</v>
      </c>
      <c r="B28" s="163" t="s">
        <v>32</v>
      </c>
      <c r="C28" s="39">
        <f t="shared" si="0"/>
        <v>0.026759259259259257</v>
      </c>
      <c r="D28" s="14">
        <f t="shared" si="1"/>
        <v>76</v>
      </c>
      <c r="E28" s="19">
        <v>5</v>
      </c>
      <c r="F28" s="60"/>
      <c r="G28" s="14">
        <v>26</v>
      </c>
      <c r="H28" s="163" t="s">
        <v>18</v>
      </c>
      <c r="I28" s="164">
        <v>0.02694444444444444</v>
      </c>
      <c r="J28" s="16">
        <v>75</v>
      </c>
      <c r="K28" s="48">
        <f t="shared" si="2"/>
        <v>0.005857487922705314</v>
      </c>
    </row>
    <row r="29" spans="1:11" ht="14.25">
      <c r="A29" s="14">
        <v>4</v>
      </c>
      <c r="B29" s="163" t="s">
        <v>18</v>
      </c>
      <c r="C29" s="39">
        <f t="shared" si="0"/>
        <v>0.02694444444444444</v>
      </c>
      <c r="D29" s="14">
        <f t="shared" si="1"/>
        <v>75</v>
      </c>
      <c r="E29" s="19">
        <v>5</v>
      </c>
      <c r="F29" s="60"/>
      <c r="G29" s="14">
        <v>27</v>
      </c>
      <c r="H29" s="163" t="s">
        <v>117</v>
      </c>
      <c r="I29" s="164">
        <v>0.027083333333333334</v>
      </c>
      <c r="J29" s="16">
        <v>74</v>
      </c>
      <c r="K29" s="48">
        <f t="shared" si="2"/>
        <v>0.005887681159420291</v>
      </c>
    </row>
    <row r="30" spans="1:11" ht="14.25">
      <c r="A30" s="17">
        <v>5</v>
      </c>
      <c r="B30" s="163" t="s">
        <v>19</v>
      </c>
      <c r="C30" s="39">
        <f t="shared" si="0"/>
        <v>0.02770833333333333</v>
      </c>
      <c r="D30" s="14">
        <f t="shared" si="1"/>
        <v>72</v>
      </c>
      <c r="E30" s="19">
        <v>5</v>
      </c>
      <c r="F30" s="60"/>
      <c r="G30" s="14">
        <v>28</v>
      </c>
      <c r="H30" s="163" t="s">
        <v>86</v>
      </c>
      <c r="I30" s="164">
        <v>0.02763888888888889</v>
      </c>
      <c r="J30" s="16">
        <v>73</v>
      </c>
      <c r="K30" s="48">
        <f t="shared" si="2"/>
        <v>0.006008454106280194</v>
      </c>
    </row>
    <row r="31" spans="1:11" ht="14.25">
      <c r="A31" s="69">
        <v>6</v>
      </c>
      <c r="B31" s="165" t="s">
        <v>62</v>
      </c>
      <c r="C31" s="40">
        <f t="shared" si="0"/>
        <v>0.02784722222222222</v>
      </c>
      <c r="D31" s="8">
        <f t="shared" si="1"/>
        <v>71</v>
      </c>
      <c r="E31" s="20">
        <v>5</v>
      </c>
      <c r="F31" s="60"/>
      <c r="G31" s="14">
        <v>29</v>
      </c>
      <c r="H31" s="163" t="s">
        <v>19</v>
      </c>
      <c r="I31" s="164">
        <v>0.02770833333333333</v>
      </c>
      <c r="J31" s="16">
        <v>72</v>
      </c>
      <c r="K31" s="48">
        <f t="shared" si="2"/>
        <v>0.006023550724637681</v>
      </c>
    </row>
    <row r="32" spans="1:11" ht="14.25">
      <c r="A32" s="13">
        <v>1</v>
      </c>
      <c r="B32" s="161" t="s">
        <v>86</v>
      </c>
      <c r="C32" s="38">
        <f t="shared" si="0"/>
        <v>0.02763888888888889</v>
      </c>
      <c r="D32" s="13">
        <f t="shared" si="1"/>
        <v>73</v>
      </c>
      <c r="E32" s="68">
        <v>6</v>
      </c>
      <c r="F32" s="60"/>
      <c r="G32" s="14">
        <v>30</v>
      </c>
      <c r="H32" s="163" t="s">
        <v>62</v>
      </c>
      <c r="I32" s="164">
        <v>0.02784722222222222</v>
      </c>
      <c r="J32" s="16">
        <v>71</v>
      </c>
      <c r="K32" s="48">
        <f t="shared" si="2"/>
        <v>0.0060537439613526575</v>
      </c>
    </row>
    <row r="33" spans="1:11" ht="14.25">
      <c r="A33" s="14">
        <v>2</v>
      </c>
      <c r="B33" s="163" t="s">
        <v>96</v>
      </c>
      <c r="C33" s="39">
        <f t="shared" si="0"/>
        <v>0.028576388888888887</v>
      </c>
      <c r="D33" s="14">
        <f t="shared" si="1"/>
        <v>70</v>
      </c>
      <c r="E33" s="19">
        <v>6</v>
      </c>
      <c r="F33" s="60"/>
      <c r="G33" s="14">
        <v>31</v>
      </c>
      <c r="H33" s="163" t="s">
        <v>96</v>
      </c>
      <c r="I33" s="164">
        <v>0.028576388888888887</v>
      </c>
      <c r="J33" s="16">
        <v>70</v>
      </c>
      <c r="K33" s="48">
        <f t="shared" si="2"/>
        <v>0.00621225845410628</v>
      </c>
    </row>
    <row r="34" spans="1:11" ht="14.25">
      <c r="A34" s="14">
        <v>3</v>
      </c>
      <c r="B34" s="163" t="s">
        <v>67</v>
      </c>
      <c r="C34" s="39">
        <f t="shared" si="0"/>
        <v>0.028634259259259262</v>
      </c>
      <c r="D34" s="14">
        <f t="shared" si="1"/>
        <v>69</v>
      </c>
      <c r="E34" s="19">
        <v>6</v>
      </c>
      <c r="F34" s="60"/>
      <c r="G34" s="14">
        <v>32</v>
      </c>
      <c r="H34" s="163" t="s">
        <v>67</v>
      </c>
      <c r="I34" s="164">
        <v>0.028634259259259262</v>
      </c>
      <c r="J34" s="16">
        <v>69</v>
      </c>
      <c r="K34" s="48">
        <f t="shared" si="2"/>
        <v>0.006224838969404188</v>
      </c>
    </row>
    <row r="35" spans="1:11" ht="14.25">
      <c r="A35" s="14">
        <v>4</v>
      </c>
      <c r="B35" s="163" t="s">
        <v>72</v>
      </c>
      <c r="C35" s="39">
        <f t="shared" si="0"/>
        <v>0.029131944444444446</v>
      </c>
      <c r="D35" s="14">
        <f t="shared" si="1"/>
        <v>68</v>
      </c>
      <c r="E35" s="19">
        <v>6</v>
      </c>
      <c r="F35" s="60"/>
      <c r="G35" s="14">
        <v>33</v>
      </c>
      <c r="H35" s="163" t="s">
        <v>72</v>
      </c>
      <c r="I35" s="164">
        <v>0.029131944444444446</v>
      </c>
      <c r="J35" s="16">
        <v>68</v>
      </c>
      <c r="K35" s="48">
        <f t="shared" si="2"/>
        <v>0.006333031400966184</v>
      </c>
    </row>
    <row r="36" spans="1:11" ht="14.25">
      <c r="A36" s="14">
        <v>5</v>
      </c>
      <c r="B36" s="163" t="s">
        <v>92</v>
      </c>
      <c r="C36" s="39">
        <f t="shared" si="0"/>
        <v>0.02956018518518519</v>
      </c>
      <c r="D36" s="14">
        <f t="shared" si="1"/>
        <v>67</v>
      </c>
      <c r="E36" s="19">
        <v>6</v>
      </c>
      <c r="F36" s="60"/>
      <c r="G36" s="14">
        <v>34</v>
      </c>
      <c r="H36" s="163" t="s">
        <v>92</v>
      </c>
      <c r="I36" s="164">
        <v>0.02956018518518519</v>
      </c>
      <c r="J36" s="16">
        <v>67</v>
      </c>
      <c r="K36" s="48">
        <f t="shared" si="2"/>
        <v>0.0064261272141706936</v>
      </c>
    </row>
    <row r="37" spans="1:11" ht="14.25">
      <c r="A37" s="8">
        <v>6</v>
      </c>
      <c r="B37" s="165" t="s">
        <v>87</v>
      </c>
      <c r="C37" s="40">
        <f t="shared" si="0"/>
        <v>0.03045138888888889</v>
      </c>
      <c r="D37" s="8">
        <f t="shared" si="1"/>
        <v>66</v>
      </c>
      <c r="E37" s="20">
        <v>6</v>
      </c>
      <c r="F37" s="60"/>
      <c r="G37" s="14">
        <v>35</v>
      </c>
      <c r="H37" s="163" t="s">
        <v>87</v>
      </c>
      <c r="I37" s="164">
        <v>0.03045138888888889</v>
      </c>
      <c r="J37" s="16">
        <v>66</v>
      </c>
      <c r="K37" s="48">
        <f t="shared" si="2"/>
        <v>0.0066198671497584545</v>
      </c>
    </row>
    <row r="38" spans="1:11" ht="14.25">
      <c r="A38" s="13">
        <v>1</v>
      </c>
      <c r="B38" s="119" t="s">
        <v>75</v>
      </c>
      <c r="C38" s="38">
        <f t="shared" si="0"/>
        <v>0.03123842592592593</v>
      </c>
      <c r="D38" s="13">
        <f t="shared" si="1"/>
        <v>65</v>
      </c>
      <c r="E38" s="68">
        <v>7</v>
      </c>
      <c r="F38" s="60"/>
      <c r="G38" s="14">
        <v>36</v>
      </c>
      <c r="H38" s="56" t="s">
        <v>75</v>
      </c>
      <c r="I38" s="164">
        <v>0.03123842592592593</v>
      </c>
      <c r="J38" s="16">
        <v>65</v>
      </c>
      <c r="K38" s="48">
        <f t="shared" si="2"/>
        <v>0.006790962157809985</v>
      </c>
    </row>
    <row r="39" spans="1:11" ht="14.25">
      <c r="A39" s="14">
        <v>2</v>
      </c>
      <c r="B39" s="163" t="s">
        <v>34</v>
      </c>
      <c r="C39" s="39">
        <f t="shared" si="0"/>
        <v>0.03128472222222222</v>
      </c>
      <c r="D39" s="14">
        <f t="shared" si="1"/>
        <v>64</v>
      </c>
      <c r="E39" s="19">
        <v>7</v>
      </c>
      <c r="F39" s="60"/>
      <c r="G39" s="14">
        <v>37</v>
      </c>
      <c r="H39" s="163" t="s">
        <v>34</v>
      </c>
      <c r="I39" s="164">
        <v>0.03128472222222222</v>
      </c>
      <c r="J39" s="16">
        <v>64</v>
      </c>
      <c r="K39" s="48">
        <f t="shared" si="2"/>
        <v>0.00680102657004831</v>
      </c>
    </row>
    <row r="40" spans="1:11" ht="14.25" customHeight="1">
      <c r="A40" s="14">
        <v>3</v>
      </c>
      <c r="B40" s="163" t="s">
        <v>88</v>
      </c>
      <c r="C40" s="39">
        <f t="shared" si="0"/>
        <v>0.03138888888888889</v>
      </c>
      <c r="D40" s="14">
        <f t="shared" si="1"/>
        <v>63</v>
      </c>
      <c r="E40" s="19">
        <v>7</v>
      </c>
      <c r="F40" s="60"/>
      <c r="G40" s="14">
        <v>38</v>
      </c>
      <c r="H40" s="163" t="s">
        <v>88</v>
      </c>
      <c r="I40" s="164">
        <v>0.03138888888888889</v>
      </c>
      <c r="J40" s="16">
        <v>63</v>
      </c>
      <c r="K40" s="48">
        <f t="shared" si="2"/>
        <v>0.006823671497584542</v>
      </c>
    </row>
    <row r="41" spans="1:11" ht="14.25" customHeight="1">
      <c r="A41" s="14">
        <v>4</v>
      </c>
      <c r="B41" s="163" t="s">
        <v>35</v>
      </c>
      <c r="C41" s="39">
        <f t="shared" si="0"/>
        <v>0.033136574074074075</v>
      </c>
      <c r="D41" s="14">
        <f t="shared" si="1"/>
        <v>62</v>
      </c>
      <c r="E41" s="19">
        <v>7</v>
      </c>
      <c r="F41" s="60"/>
      <c r="G41" s="14">
        <v>39</v>
      </c>
      <c r="H41" s="163" t="s">
        <v>35</v>
      </c>
      <c r="I41" s="164">
        <v>0.033136574074074075</v>
      </c>
      <c r="J41" s="16">
        <v>62</v>
      </c>
      <c r="K41" s="48">
        <f t="shared" si="2"/>
        <v>0.007203603059581321</v>
      </c>
    </row>
    <row r="42" spans="1:11" ht="14.25" customHeight="1">
      <c r="A42" s="8">
        <v>5</v>
      </c>
      <c r="B42" s="165" t="s">
        <v>45</v>
      </c>
      <c r="C42" s="40">
        <f t="shared" si="0"/>
        <v>0.0355787037037037</v>
      </c>
      <c r="D42" s="8">
        <f t="shared" si="1"/>
        <v>57</v>
      </c>
      <c r="E42" s="20">
        <v>7</v>
      </c>
      <c r="F42" s="60"/>
      <c r="G42" s="14">
        <v>40</v>
      </c>
      <c r="H42" s="56" t="s">
        <v>122</v>
      </c>
      <c r="I42" s="164">
        <v>0.033553240740740745</v>
      </c>
      <c r="J42" s="16">
        <v>61</v>
      </c>
      <c r="K42" s="48">
        <f t="shared" si="2"/>
        <v>0.0072941827697262495</v>
      </c>
    </row>
    <row r="43" spans="1:11" ht="14.25" customHeight="1">
      <c r="A43" s="13">
        <v>1</v>
      </c>
      <c r="B43" s="119" t="s">
        <v>122</v>
      </c>
      <c r="C43" s="38">
        <f t="shared" si="0"/>
        <v>0.033553240740740745</v>
      </c>
      <c r="D43" s="13">
        <f t="shared" si="1"/>
        <v>61</v>
      </c>
      <c r="E43" s="68">
        <v>8</v>
      </c>
      <c r="F43" s="60"/>
      <c r="G43" s="14">
        <v>41</v>
      </c>
      <c r="H43" s="163" t="s">
        <v>48</v>
      </c>
      <c r="I43" s="164">
        <v>0.0344212962962963</v>
      </c>
      <c r="J43" s="16">
        <v>60</v>
      </c>
      <c r="K43" s="48">
        <f t="shared" si="2"/>
        <v>0.007482890499194848</v>
      </c>
    </row>
    <row r="44" spans="1:11" ht="14.25" customHeight="1">
      <c r="A44" s="14">
        <v>2</v>
      </c>
      <c r="B44" s="163" t="s">
        <v>48</v>
      </c>
      <c r="C44" s="39">
        <f t="shared" si="0"/>
        <v>0.0344212962962963</v>
      </c>
      <c r="D44" s="14">
        <f t="shared" si="1"/>
        <v>60</v>
      </c>
      <c r="E44" s="19">
        <v>8</v>
      </c>
      <c r="F44" s="60"/>
      <c r="G44" s="14">
        <v>42</v>
      </c>
      <c r="H44" s="163" t="s">
        <v>195</v>
      </c>
      <c r="I44" s="164">
        <v>0.034583333333333334</v>
      </c>
      <c r="J44" s="16">
        <v>59</v>
      </c>
      <c r="K44" s="48">
        <f t="shared" si="2"/>
        <v>0.007518115942028987</v>
      </c>
    </row>
    <row r="45" spans="1:11" ht="14.25" customHeight="1">
      <c r="A45" s="14">
        <v>3</v>
      </c>
      <c r="B45" s="163" t="s">
        <v>195</v>
      </c>
      <c r="C45" s="39">
        <f t="shared" si="0"/>
        <v>0.034583333333333334</v>
      </c>
      <c r="D45" s="14">
        <f t="shared" si="1"/>
        <v>59</v>
      </c>
      <c r="E45" s="19">
        <v>8</v>
      </c>
      <c r="F45" s="60"/>
      <c r="G45" s="14">
        <v>43</v>
      </c>
      <c r="H45" s="163" t="s">
        <v>46</v>
      </c>
      <c r="I45" s="164">
        <v>0.03481481481481481</v>
      </c>
      <c r="J45" s="16">
        <v>58</v>
      </c>
      <c r="K45" s="48">
        <f t="shared" si="2"/>
        <v>0.0075684380032206115</v>
      </c>
    </row>
    <row r="46" spans="1:11" ht="14.25" customHeight="1">
      <c r="A46" s="14">
        <v>4</v>
      </c>
      <c r="B46" s="163" t="s">
        <v>46</v>
      </c>
      <c r="C46" s="39">
        <f t="shared" si="0"/>
        <v>0.03481481481481481</v>
      </c>
      <c r="D46" s="14">
        <f t="shared" si="1"/>
        <v>58</v>
      </c>
      <c r="E46" s="19">
        <v>8</v>
      </c>
      <c r="F46" s="60"/>
      <c r="G46" s="14">
        <v>44</v>
      </c>
      <c r="H46" s="163" t="s">
        <v>45</v>
      </c>
      <c r="I46" s="164">
        <v>0.0355787037037037</v>
      </c>
      <c r="J46" s="16">
        <v>57</v>
      </c>
      <c r="K46" s="48">
        <f t="shared" si="2"/>
        <v>0.007734500805152979</v>
      </c>
    </row>
    <row r="47" spans="1:11" ht="14.25" customHeight="1">
      <c r="A47" s="121">
        <v>5</v>
      </c>
      <c r="B47" s="165" t="s">
        <v>36</v>
      </c>
      <c r="C47" s="61">
        <f t="shared" si="0"/>
        <v>0.03570601851851852</v>
      </c>
      <c r="D47" s="121">
        <f t="shared" si="1"/>
        <v>56</v>
      </c>
      <c r="E47" s="20">
        <v>8</v>
      </c>
      <c r="F47" s="122"/>
      <c r="G47" s="8">
        <v>45</v>
      </c>
      <c r="H47" s="165" t="s">
        <v>36</v>
      </c>
      <c r="I47" s="166">
        <v>0.03570601851851852</v>
      </c>
      <c r="J47" s="27">
        <v>56</v>
      </c>
      <c r="K47" s="49">
        <f t="shared" si="2"/>
        <v>0.007762177938808374</v>
      </c>
    </row>
    <row r="48" spans="8:9" ht="10.5" customHeight="1">
      <c r="H48" s="2"/>
      <c r="I48" s="2"/>
    </row>
    <row r="49" spans="8:9" ht="10.5" customHeight="1">
      <c r="H49" s="2"/>
      <c r="I49" s="2"/>
    </row>
    <row r="50" spans="8:9" ht="10.5" customHeight="1">
      <c r="H50" s="2"/>
      <c r="I50" s="2"/>
    </row>
    <row r="51" spans="8:9" ht="10.5" customHeight="1">
      <c r="H51" s="2"/>
      <c r="I51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42"/>
  <sheetViews>
    <sheetView showGridLines="0" zoomScalePageLayoutView="0" workbookViewId="0" topLeftCell="A1">
      <selection activeCell="J3" sqref="J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4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44" bestFit="1" customWidth="1"/>
    <col min="9" max="9" width="6.140625" style="2" bestFit="1" customWidth="1"/>
    <col min="10" max="10" width="7.140625" style="46" customWidth="1"/>
    <col min="11" max="11" width="6.421875" style="31" customWidth="1"/>
    <col min="12" max="16384" width="13.57421875" style="1" customWidth="1"/>
  </cols>
  <sheetData>
    <row r="1" spans="1:11" s="6" customFormat="1" ht="18.75" customHeight="1">
      <c r="A1" s="258" t="s">
        <v>196</v>
      </c>
      <c r="B1" s="257"/>
      <c r="C1" s="257"/>
      <c r="D1" s="257"/>
      <c r="E1" s="257"/>
      <c r="F1" s="257"/>
      <c r="G1" s="257"/>
      <c r="H1" s="257"/>
      <c r="I1" s="257"/>
      <c r="J1" s="45">
        <v>6.2</v>
      </c>
      <c r="K1" s="6" t="s">
        <v>14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43" t="s">
        <v>0</v>
      </c>
      <c r="I2" s="9" t="s">
        <v>1</v>
      </c>
      <c r="J2" s="9" t="s">
        <v>13</v>
      </c>
      <c r="K2" s="35"/>
    </row>
    <row r="3" spans="1:11" ht="12.75" customHeight="1">
      <c r="A3" s="23">
        <v>1</v>
      </c>
      <c r="B3" s="182" t="s">
        <v>82</v>
      </c>
      <c r="C3" s="38">
        <f>VLOOKUP($B3,$G$2:$I$49,2,FALSE)</f>
        <v>0.02560185185185185</v>
      </c>
      <c r="D3" s="15">
        <f>VLOOKUP($B3,$G$2:$I$49,3,FALSE)</f>
        <v>100</v>
      </c>
      <c r="E3" s="22">
        <v>1</v>
      </c>
      <c r="F3" s="185">
        <v>1</v>
      </c>
      <c r="G3" s="182" t="s">
        <v>82</v>
      </c>
      <c r="H3" s="188">
        <v>0.02560185185185185</v>
      </c>
      <c r="I3" s="25">
        <v>100</v>
      </c>
      <c r="J3" s="47">
        <f aca="true" t="shared" si="0" ref="J3:J66">H3/J$1</f>
        <v>0.004129330943847073</v>
      </c>
      <c r="K3" s="36"/>
    </row>
    <row r="4" spans="1:11" ht="12.75" customHeight="1">
      <c r="A4" s="17">
        <v>2</v>
      </c>
      <c r="B4" s="183" t="s">
        <v>78</v>
      </c>
      <c r="C4" s="39">
        <f>VLOOKUP($B4,$G$2:$I$67,2,FALSE)</f>
        <v>0.027268518518518515</v>
      </c>
      <c r="D4" s="12">
        <f>VLOOKUP($B4,$G$2:$I$67,3,FALSE)</f>
        <v>99</v>
      </c>
      <c r="E4" s="18">
        <v>1</v>
      </c>
      <c r="F4" s="187">
        <v>2</v>
      </c>
      <c r="G4" s="183" t="s">
        <v>78</v>
      </c>
      <c r="H4" s="186">
        <v>0.027268518518518515</v>
      </c>
      <c r="I4" s="16">
        <v>99</v>
      </c>
      <c r="J4" s="48">
        <f t="shared" si="0"/>
        <v>0.0043981481481481476</v>
      </c>
      <c r="K4" s="36"/>
    </row>
    <row r="5" spans="1:11" ht="12.75" customHeight="1">
      <c r="A5" s="17">
        <v>3</v>
      </c>
      <c r="B5" s="181" t="s">
        <v>53</v>
      </c>
      <c r="C5" s="39">
        <f aca="true" t="shared" si="1" ref="C5:C67">VLOOKUP($B5,$G$2:$I$67,2,FALSE)</f>
        <v>0.028252314814814813</v>
      </c>
      <c r="D5" s="12">
        <f aca="true" t="shared" si="2" ref="D5:D67">VLOOKUP($B5,$G$2:$I$67,3,FALSE)</f>
        <v>98</v>
      </c>
      <c r="E5" s="18">
        <v>1</v>
      </c>
      <c r="F5" s="187">
        <v>3</v>
      </c>
      <c r="G5" s="181" t="s">
        <v>53</v>
      </c>
      <c r="H5" s="186">
        <v>0.028252314814814813</v>
      </c>
      <c r="I5" s="16">
        <v>98</v>
      </c>
      <c r="J5" s="48">
        <f t="shared" si="0"/>
        <v>0.0045568249701314215</v>
      </c>
      <c r="K5" s="36"/>
    </row>
    <row r="6" spans="1:11" ht="12.75" customHeight="1">
      <c r="A6" s="17">
        <v>4</v>
      </c>
      <c r="B6" s="183" t="s">
        <v>89</v>
      </c>
      <c r="C6" s="39">
        <f t="shared" si="1"/>
        <v>0.02872685185185185</v>
      </c>
      <c r="D6" s="12">
        <f t="shared" si="2"/>
        <v>96</v>
      </c>
      <c r="E6" s="18">
        <v>1</v>
      </c>
      <c r="F6" s="187">
        <v>4</v>
      </c>
      <c r="G6" s="183" t="s">
        <v>70</v>
      </c>
      <c r="H6" s="186">
        <v>0.028680555555555553</v>
      </c>
      <c r="I6" s="16">
        <v>97</v>
      </c>
      <c r="J6" s="48">
        <f t="shared" si="0"/>
        <v>0.00462589605734767</v>
      </c>
      <c r="K6" s="36"/>
    </row>
    <row r="7" spans="1:11" ht="12.75" customHeight="1">
      <c r="A7" s="14">
        <v>5</v>
      </c>
      <c r="B7" s="181" t="s">
        <v>15</v>
      </c>
      <c r="C7" s="39">
        <f t="shared" si="1"/>
        <v>0.029247685185185186</v>
      </c>
      <c r="D7" s="12">
        <f t="shared" si="2"/>
        <v>95</v>
      </c>
      <c r="E7" s="18">
        <v>1</v>
      </c>
      <c r="F7" s="187">
        <v>5</v>
      </c>
      <c r="G7" s="183" t="s">
        <v>89</v>
      </c>
      <c r="H7" s="186">
        <v>0.02872685185185185</v>
      </c>
      <c r="I7" s="16">
        <v>96</v>
      </c>
      <c r="J7" s="48">
        <f t="shared" si="0"/>
        <v>0.004633363201911589</v>
      </c>
      <c r="K7" s="36"/>
    </row>
    <row r="8" spans="1:11" ht="12.75" customHeight="1">
      <c r="A8" s="14">
        <v>6</v>
      </c>
      <c r="B8" s="181" t="s">
        <v>26</v>
      </c>
      <c r="C8" s="39">
        <f t="shared" si="1"/>
        <v>0.03135416666666666</v>
      </c>
      <c r="D8" s="12">
        <f t="shared" si="2"/>
        <v>87</v>
      </c>
      <c r="E8" s="18">
        <v>1</v>
      </c>
      <c r="F8" s="187">
        <v>6</v>
      </c>
      <c r="G8" s="181" t="s">
        <v>15</v>
      </c>
      <c r="H8" s="186">
        <v>0.029247685185185186</v>
      </c>
      <c r="I8" s="16">
        <v>95</v>
      </c>
      <c r="J8" s="48">
        <f t="shared" si="0"/>
        <v>0.004717368578255675</v>
      </c>
      <c r="K8" s="36"/>
    </row>
    <row r="9" spans="1:11" ht="12.75" customHeight="1">
      <c r="A9" s="8">
        <v>7</v>
      </c>
      <c r="B9" s="189" t="s">
        <v>83</v>
      </c>
      <c r="C9" s="40">
        <f t="shared" si="1"/>
        <v>0.04366898148148148</v>
      </c>
      <c r="D9" s="66">
        <f t="shared" si="2"/>
        <v>45</v>
      </c>
      <c r="E9" s="67">
        <v>1</v>
      </c>
      <c r="F9" s="187">
        <v>7</v>
      </c>
      <c r="G9" s="183" t="s">
        <v>118</v>
      </c>
      <c r="H9" s="186">
        <v>0.02946759259259259</v>
      </c>
      <c r="I9" s="16">
        <v>94</v>
      </c>
      <c r="J9" s="48">
        <f t="shared" si="0"/>
        <v>0.004752837514934289</v>
      </c>
      <c r="K9" s="36"/>
    </row>
    <row r="10" spans="1:11" ht="12.75" customHeight="1">
      <c r="A10" s="13">
        <v>1</v>
      </c>
      <c r="B10" s="182" t="s">
        <v>118</v>
      </c>
      <c r="C10" s="38">
        <f t="shared" si="1"/>
        <v>0.02946759259259259</v>
      </c>
      <c r="D10" s="15">
        <f t="shared" si="2"/>
        <v>94</v>
      </c>
      <c r="E10" s="22">
        <v>2</v>
      </c>
      <c r="F10" s="187">
        <v>8</v>
      </c>
      <c r="G10" s="181" t="s">
        <v>39</v>
      </c>
      <c r="H10" s="186">
        <v>0.029618055555555554</v>
      </c>
      <c r="I10" s="16">
        <v>93</v>
      </c>
      <c r="J10" s="48">
        <f t="shared" si="0"/>
        <v>0.004777105734767024</v>
      </c>
      <c r="K10" s="36"/>
    </row>
    <row r="11" spans="1:11" ht="12.75" customHeight="1">
      <c r="A11" s="14">
        <v>2</v>
      </c>
      <c r="B11" s="181" t="s">
        <v>39</v>
      </c>
      <c r="C11" s="39">
        <f t="shared" si="1"/>
        <v>0.029618055555555554</v>
      </c>
      <c r="D11" s="12">
        <f t="shared" si="2"/>
        <v>93</v>
      </c>
      <c r="E11" s="18">
        <v>2</v>
      </c>
      <c r="F11" s="187">
        <v>9</v>
      </c>
      <c r="G11" s="183" t="s">
        <v>85</v>
      </c>
      <c r="H11" s="186">
        <v>0.02980324074074074</v>
      </c>
      <c r="I11" s="16">
        <v>92</v>
      </c>
      <c r="J11" s="48">
        <f t="shared" si="0"/>
        <v>0.0048069743130227</v>
      </c>
      <c r="K11" s="36"/>
    </row>
    <row r="12" spans="1:11" ht="12.75" customHeight="1">
      <c r="A12" s="14">
        <v>3</v>
      </c>
      <c r="B12" s="183" t="s">
        <v>69</v>
      </c>
      <c r="C12" s="39">
        <f t="shared" si="1"/>
        <v>0.031018518518518515</v>
      </c>
      <c r="D12" s="12">
        <f t="shared" si="2"/>
        <v>88</v>
      </c>
      <c r="E12" s="18">
        <v>2</v>
      </c>
      <c r="F12" s="187">
        <v>10</v>
      </c>
      <c r="G12" s="183" t="s">
        <v>98</v>
      </c>
      <c r="H12" s="186">
        <v>0.030219907407407407</v>
      </c>
      <c r="I12" s="16">
        <v>91</v>
      </c>
      <c r="J12" s="48">
        <f t="shared" si="0"/>
        <v>0.0048741786140979685</v>
      </c>
      <c r="K12" s="36"/>
    </row>
    <row r="13" spans="1:11" ht="12.75" customHeight="1">
      <c r="A13" s="8">
        <v>4</v>
      </c>
      <c r="B13" s="189" t="s">
        <v>23</v>
      </c>
      <c r="C13" s="40">
        <f t="shared" si="1"/>
        <v>0.032962962962962965</v>
      </c>
      <c r="D13" s="66">
        <f t="shared" si="2"/>
        <v>83</v>
      </c>
      <c r="E13" s="67">
        <v>2</v>
      </c>
      <c r="F13" s="187">
        <v>11</v>
      </c>
      <c r="G13" s="181" t="s">
        <v>93</v>
      </c>
      <c r="H13" s="186">
        <v>0.030428240740740742</v>
      </c>
      <c r="I13" s="16">
        <v>90</v>
      </c>
      <c r="J13" s="48">
        <f t="shared" si="0"/>
        <v>0.004907780764635604</v>
      </c>
      <c r="K13" s="36"/>
    </row>
    <row r="14" spans="1:11" ht="12.75" customHeight="1">
      <c r="A14" s="13">
        <v>1</v>
      </c>
      <c r="B14" s="182" t="s">
        <v>70</v>
      </c>
      <c r="C14" s="38">
        <f t="shared" si="1"/>
        <v>0.028680555555555553</v>
      </c>
      <c r="D14" s="15">
        <f t="shared" si="2"/>
        <v>97</v>
      </c>
      <c r="E14" s="22">
        <v>3</v>
      </c>
      <c r="F14" s="187">
        <v>12</v>
      </c>
      <c r="G14" s="183" t="s">
        <v>104</v>
      </c>
      <c r="H14" s="186">
        <v>0.0305787037037037</v>
      </c>
      <c r="I14" s="16">
        <v>89</v>
      </c>
      <c r="J14" s="48">
        <f t="shared" si="0"/>
        <v>0.004932048984468339</v>
      </c>
      <c r="K14" s="36"/>
    </row>
    <row r="15" spans="1:11" ht="12.75" customHeight="1">
      <c r="A15" s="14">
        <v>2</v>
      </c>
      <c r="B15" s="183" t="s">
        <v>85</v>
      </c>
      <c r="C15" s="39">
        <f t="shared" si="1"/>
        <v>0.02980324074074074</v>
      </c>
      <c r="D15" s="12">
        <f t="shared" si="2"/>
        <v>92</v>
      </c>
      <c r="E15" s="18">
        <v>3</v>
      </c>
      <c r="F15" s="187">
        <v>13</v>
      </c>
      <c r="G15" s="183" t="s">
        <v>69</v>
      </c>
      <c r="H15" s="186">
        <v>0.031018518518518515</v>
      </c>
      <c r="I15" s="16">
        <v>88</v>
      </c>
      <c r="J15" s="48">
        <f t="shared" si="0"/>
        <v>0.005002986857825567</v>
      </c>
      <c r="K15" s="36"/>
    </row>
    <row r="16" spans="1:11" ht="12.75" customHeight="1">
      <c r="A16" s="14">
        <v>3</v>
      </c>
      <c r="B16" s="183" t="s">
        <v>98</v>
      </c>
      <c r="C16" s="39">
        <f t="shared" si="1"/>
        <v>0.030219907407407407</v>
      </c>
      <c r="D16" s="12">
        <f t="shared" si="2"/>
        <v>91</v>
      </c>
      <c r="E16" s="18">
        <v>3</v>
      </c>
      <c r="F16" s="187">
        <v>14</v>
      </c>
      <c r="G16" s="181" t="s">
        <v>26</v>
      </c>
      <c r="H16" s="186">
        <v>0.03135416666666666</v>
      </c>
      <c r="I16" s="16">
        <v>87</v>
      </c>
      <c r="J16" s="48">
        <f t="shared" si="0"/>
        <v>0.005057123655913978</v>
      </c>
      <c r="K16" s="36"/>
    </row>
    <row r="17" spans="1:11" ht="12.75" customHeight="1">
      <c r="A17" s="14">
        <v>4</v>
      </c>
      <c r="B17" s="181" t="s">
        <v>93</v>
      </c>
      <c r="C17" s="39">
        <f t="shared" si="1"/>
        <v>0.030428240740740742</v>
      </c>
      <c r="D17" s="12">
        <f t="shared" si="2"/>
        <v>90</v>
      </c>
      <c r="E17" s="18">
        <v>3</v>
      </c>
      <c r="F17" s="187">
        <v>15</v>
      </c>
      <c r="G17" s="183" t="s">
        <v>42</v>
      </c>
      <c r="H17" s="186">
        <v>0.03181712962962963</v>
      </c>
      <c r="I17" s="16">
        <v>86</v>
      </c>
      <c r="J17" s="48">
        <f t="shared" si="0"/>
        <v>0.005131795101553167</v>
      </c>
      <c r="K17" s="36"/>
    </row>
    <row r="18" spans="1:11" ht="12.75" customHeight="1">
      <c r="A18" s="14">
        <v>5</v>
      </c>
      <c r="B18" s="183" t="s">
        <v>104</v>
      </c>
      <c r="C18" s="39">
        <f t="shared" si="1"/>
        <v>0.0305787037037037</v>
      </c>
      <c r="D18" s="12">
        <f t="shared" si="2"/>
        <v>89</v>
      </c>
      <c r="E18" s="18">
        <v>3</v>
      </c>
      <c r="F18" s="187">
        <v>16</v>
      </c>
      <c r="G18" s="183" t="s">
        <v>90</v>
      </c>
      <c r="H18" s="186">
        <v>0.031886574074074074</v>
      </c>
      <c r="I18" s="16">
        <v>85</v>
      </c>
      <c r="J18" s="48">
        <f t="shared" si="0"/>
        <v>0.005142995818399044</v>
      </c>
      <c r="K18" s="36"/>
    </row>
    <row r="19" spans="1:11" ht="12.75" customHeight="1">
      <c r="A19" s="14">
        <v>6</v>
      </c>
      <c r="B19" s="183" t="s">
        <v>42</v>
      </c>
      <c r="C19" s="39">
        <f t="shared" si="1"/>
        <v>0.03181712962962963</v>
      </c>
      <c r="D19" s="12">
        <f t="shared" si="2"/>
        <v>86</v>
      </c>
      <c r="E19" s="19">
        <v>3</v>
      </c>
      <c r="F19" s="187">
        <v>17</v>
      </c>
      <c r="G19" s="181" t="s">
        <v>119</v>
      </c>
      <c r="H19" s="186">
        <v>0.03194444444444445</v>
      </c>
      <c r="I19" s="16">
        <v>84</v>
      </c>
      <c r="J19" s="48">
        <f t="shared" si="0"/>
        <v>0.005152329749103944</v>
      </c>
      <c r="K19" s="36"/>
    </row>
    <row r="20" spans="1:11" ht="12.75" customHeight="1">
      <c r="A20" s="14">
        <v>7</v>
      </c>
      <c r="B20" s="183" t="s">
        <v>90</v>
      </c>
      <c r="C20" s="39">
        <f t="shared" si="1"/>
        <v>0.031886574074074074</v>
      </c>
      <c r="D20" s="12">
        <f t="shared" si="2"/>
        <v>85</v>
      </c>
      <c r="E20" s="19">
        <v>3</v>
      </c>
      <c r="F20" s="187">
        <v>18</v>
      </c>
      <c r="G20" s="181" t="s">
        <v>123</v>
      </c>
      <c r="H20" s="186">
        <v>0.03211805555555556</v>
      </c>
      <c r="I20" s="16" t="s">
        <v>49</v>
      </c>
      <c r="J20" s="48">
        <f t="shared" si="0"/>
        <v>0.005180331541218638</v>
      </c>
      <c r="K20" s="36"/>
    </row>
    <row r="21" spans="1:11" ht="12.75" customHeight="1">
      <c r="A21" s="14">
        <v>8</v>
      </c>
      <c r="B21" s="181" t="s">
        <v>119</v>
      </c>
      <c r="C21" s="39">
        <f t="shared" si="1"/>
        <v>0.03194444444444445</v>
      </c>
      <c r="D21" s="12">
        <f t="shared" si="2"/>
        <v>84</v>
      </c>
      <c r="E21" s="19">
        <v>3</v>
      </c>
      <c r="F21" s="187">
        <v>19</v>
      </c>
      <c r="G21" s="181" t="s">
        <v>23</v>
      </c>
      <c r="H21" s="186">
        <v>0.032962962962962965</v>
      </c>
      <c r="I21" s="16">
        <v>83</v>
      </c>
      <c r="J21" s="48">
        <f t="shared" si="0"/>
        <v>0.005316606929510155</v>
      </c>
      <c r="K21" s="36"/>
    </row>
    <row r="22" spans="1:11" ht="12.75" customHeight="1">
      <c r="A22" s="14">
        <v>9</v>
      </c>
      <c r="B22" s="181" t="s">
        <v>84</v>
      </c>
      <c r="C22" s="39">
        <f t="shared" si="1"/>
        <v>0.03380787037037037</v>
      </c>
      <c r="D22" s="12">
        <f t="shared" si="2"/>
        <v>78</v>
      </c>
      <c r="E22" s="19">
        <v>3</v>
      </c>
      <c r="F22" s="187">
        <v>20</v>
      </c>
      <c r="G22" s="183" t="s">
        <v>91</v>
      </c>
      <c r="H22" s="186">
        <v>0.03342592592592592</v>
      </c>
      <c r="I22" s="16">
        <v>82</v>
      </c>
      <c r="J22" s="48">
        <f t="shared" si="0"/>
        <v>0.005391278375149342</v>
      </c>
      <c r="K22" s="36"/>
    </row>
    <row r="23" spans="1:11" ht="12.75" customHeight="1">
      <c r="A23" s="8">
        <v>10</v>
      </c>
      <c r="B23" s="184" t="s">
        <v>41</v>
      </c>
      <c r="C23" s="40">
        <f t="shared" si="1"/>
        <v>0.03738425925925926</v>
      </c>
      <c r="D23" s="66">
        <f t="shared" si="2"/>
        <v>64</v>
      </c>
      <c r="E23" s="20">
        <v>3</v>
      </c>
      <c r="F23" s="187">
        <v>21</v>
      </c>
      <c r="G23" s="183" t="s">
        <v>114</v>
      </c>
      <c r="H23" s="186">
        <v>0.03347222222222222</v>
      </c>
      <c r="I23" s="16">
        <v>81</v>
      </c>
      <c r="J23" s="48">
        <f t="shared" si="0"/>
        <v>0.005398745519713262</v>
      </c>
      <c r="K23" s="36"/>
    </row>
    <row r="24" spans="1:11" ht="12.75" customHeight="1">
      <c r="A24" s="13">
        <v>1</v>
      </c>
      <c r="B24" s="182" t="s">
        <v>91</v>
      </c>
      <c r="C24" s="38">
        <f t="shared" si="1"/>
        <v>0.03342592592592592</v>
      </c>
      <c r="D24" s="15">
        <f t="shared" si="2"/>
        <v>82</v>
      </c>
      <c r="E24" s="68">
        <v>4</v>
      </c>
      <c r="F24" s="187">
        <v>22</v>
      </c>
      <c r="G24" s="183" t="s">
        <v>17</v>
      </c>
      <c r="H24" s="186">
        <v>0.033680555555555554</v>
      </c>
      <c r="I24" s="16">
        <v>80</v>
      </c>
      <c r="J24" s="48">
        <f t="shared" si="0"/>
        <v>0.005432347670250895</v>
      </c>
      <c r="K24" s="36"/>
    </row>
    <row r="25" spans="1:11" ht="12.75" customHeight="1">
      <c r="A25" s="17">
        <v>2</v>
      </c>
      <c r="B25" s="183" t="s">
        <v>114</v>
      </c>
      <c r="C25" s="39">
        <f t="shared" si="1"/>
        <v>0.03347222222222222</v>
      </c>
      <c r="D25" s="12">
        <f t="shared" si="2"/>
        <v>81</v>
      </c>
      <c r="E25" s="19">
        <v>4</v>
      </c>
      <c r="F25" s="187">
        <v>23</v>
      </c>
      <c r="G25" s="181" t="s">
        <v>100</v>
      </c>
      <c r="H25" s="186">
        <v>0.03373842592592593</v>
      </c>
      <c r="I25" s="16">
        <v>79</v>
      </c>
      <c r="J25" s="48">
        <f t="shared" si="0"/>
        <v>0.005441681600955795</v>
      </c>
      <c r="K25" s="36"/>
    </row>
    <row r="26" spans="1:11" ht="12.75" customHeight="1">
      <c r="A26" s="14">
        <v>3</v>
      </c>
      <c r="B26" s="183" t="s">
        <v>17</v>
      </c>
      <c r="C26" s="39">
        <f t="shared" si="1"/>
        <v>0.033680555555555554</v>
      </c>
      <c r="D26" s="12">
        <f t="shared" si="2"/>
        <v>80</v>
      </c>
      <c r="E26" s="19">
        <v>4</v>
      </c>
      <c r="F26" s="187">
        <v>24</v>
      </c>
      <c r="G26" s="181" t="s">
        <v>84</v>
      </c>
      <c r="H26" s="186">
        <v>0.03380787037037037</v>
      </c>
      <c r="I26" s="16">
        <v>78</v>
      </c>
      <c r="J26" s="48">
        <f t="shared" si="0"/>
        <v>0.005452882317801672</v>
      </c>
      <c r="K26" s="36"/>
    </row>
    <row r="27" spans="1:11" ht="12.75" customHeight="1">
      <c r="A27" s="14">
        <v>4</v>
      </c>
      <c r="B27" s="183" t="s">
        <v>73</v>
      </c>
      <c r="C27" s="39">
        <f t="shared" si="1"/>
        <v>0.034074074074074076</v>
      </c>
      <c r="D27" s="12">
        <f t="shared" si="2"/>
        <v>77</v>
      </c>
      <c r="E27" s="19">
        <v>4</v>
      </c>
      <c r="F27" s="187">
        <v>25</v>
      </c>
      <c r="G27" s="183" t="s">
        <v>73</v>
      </c>
      <c r="H27" s="186">
        <v>0.034074074074074076</v>
      </c>
      <c r="I27" s="16">
        <v>77</v>
      </c>
      <c r="J27" s="48">
        <f t="shared" si="0"/>
        <v>0.005495818399044206</v>
      </c>
      <c r="K27" s="36"/>
    </row>
    <row r="28" spans="1:11" ht="12.75" customHeight="1">
      <c r="A28" s="14">
        <v>5</v>
      </c>
      <c r="B28" s="181" t="s">
        <v>27</v>
      </c>
      <c r="C28" s="39">
        <f t="shared" si="1"/>
        <v>0.034131944444444444</v>
      </c>
      <c r="D28" s="12">
        <f t="shared" si="2"/>
        <v>76</v>
      </c>
      <c r="E28" s="19">
        <v>4</v>
      </c>
      <c r="F28" s="187">
        <v>26</v>
      </c>
      <c r="G28" s="181" t="s">
        <v>27</v>
      </c>
      <c r="H28" s="186">
        <v>0.034131944444444444</v>
      </c>
      <c r="I28" s="16">
        <v>76</v>
      </c>
      <c r="J28" s="48">
        <f t="shared" si="0"/>
        <v>0.005505152329749104</v>
      </c>
      <c r="K28" s="36"/>
    </row>
    <row r="29" spans="1:11" ht="12.75" customHeight="1">
      <c r="A29" s="17">
        <v>6</v>
      </c>
      <c r="B29" s="181" t="s">
        <v>131</v>
      </c>
      <c r="C29" s="39">
        <f t="shared" si="1"/>
        <v>0.03417824074074074</v>
      </c>
      <c r="D29" s="12">
        <f t="shared" si="2"/>
        <v>75</v>
      </c>
      <c r="E29" s="19">
        <v>4</v>
      </c>
      <c r="F29" s="187">
        <v>27</v>
      </c>
      <c r="G29" s="181" t="s">
        <v>131</v>
      </c>
      <c r="H29" s="186">
        <v>0.03417824074074074</v>
      </c>
      <c r="I29" s="16">
        <v>75</v>
      </c>
      <c r="J29" s="48">
        <f t="shared" si="0"/>
        <v>0.005512619474313022</v>
      </c>
      <c r="K29" s="36"/>
    </row>
    <row r="30" spans="1:11" ht="12.75" customHeight="1">
      <c r="A30" s="17">
        <v>7</v>
      </c>
      <c r="B30" s="181" t="s">
        <v>127</v>
      </c>
      <c r="C30" s="39">
        <f t="shared" si="1"/>
        <v>0.034444444444444444</v>
      </c>
      <c r="D30" s="12">
        <f t="shared" si="2"/>
        <v>74</v>
      </c>
      <c r="E30" s="19">
        <v>4</v>
      </c>
      <c r="F30" s="187">
        <v>28</v>
      </c>
      <c r="G30" s="181" t="s">
        <v>127</v>
      </c>
      <c r="H30" s="186">
        <v>0.034444444444444444</v>
      </c>
      <c r="I30" s="16">
        <v>74</v>
      </c>
      <c r="J30" s="48">
        <f t="shared" si="0"/>
        <v>0.005555555555555556</v>
      </c>
      <c r="K30" s="36"/>
    </row>
    <row r="31" spans="1:11" ht="12.75" customHeight="1">
      <c r="A31" s="14">
        <v>8</v>
      </c>
      <c r="B31" s="183" t="s">
        <v>68</v>
      </c>
      <c r="C31" s="39">
        <f t="shared" si="1"/>
        <v>0.03460648148148148</v>
      </c>
      <c r="D31" s="12">
        <f t="shared" si="2"/>
        <v>73</v>
      </c>
      <c r="E31" s="19">
        <v>4</v>
      </c>
      <c r="F31" s="187">
        <v>29</v>
      </c>
      <c r="G31" s="183" t="s">
        <v>68</v>
      </c>
      <c r="H31" s="186">
        <v>0.03460648148148148</v>
      </c>
      <c r="I31" s="16">
        <v>73</v>
      </c>
      <c r="J31" s="48">
        <f t="shared" si="0"/>
        <v>0.005581690561529271</v>
      </c>
      <c r="K31" s="36"/>
    </row>
    <row r="32" spans="1:11" ht="12.75" customHeight="1">
      <c r="A32" s="14">
        <v>9</v>
      </c>
      <c r="B32" s="181" t="s">
        <v>28</v>
      </c>
      <c r="C32" s="39">
        <f t="shared" si="1"/>
        <v>0.035590277777777776</v>
      </c>
      <c r="D32" s="12">
        <f t="shared" si="2"/>
        <v>71</v>
      </c>
      <c r="E32" s="19">
        <v>4</v>
      </c>
      <c r="F32" s="187">
        <v>30</v>
      </c>
      <c r="G32" s="183" t="s">
        <v>94</v>
      </c>
      <c r="H32" s="186">
        <v>0.03547453703703704</v>
      </c>
      <c r="I32" s="16">
        <v>72</v>
      </c>
      <c r="J32" s="48">
        <f t="shared" si="0"/>
        <v>0.005721699522102748</v>
      </c>
      <c r="K32" s="36"/>
    </row>
    <row r="33" spans="1:11" ht="12.75" customHeight="1">
      <c r="A33" s="14">
        <v>10</v>
      </c>
      <c r="B33" s="183" t="s">
        <v>128</v>
      </c>
      <c r="C33" s="39">
        <f t="shared" si="1"/>
        <v>0.035729166666666666</v>
      </c>
      <c r="D33" s="12">
        <f t="shared" si="2"/>
        <v>70</v>
      </c>
      <c r="E33" s="19">
        <v>4</v>
      </c>
      <c r="F33" s="187">
        <v>31</v>
      </c>
      <c r="G33" s="181" t="s">
        <v>28</v>
      </c>
      <c r="H33" s="186">
        <v>0.035590277777777776</v>
      </c>
      <c r="I33" s="16">
        <v>71</v>
      </c>
      <c r="J33" s="48">
        <f t="shared" si="0"/>
        <v>0.005740367383512544</v>
      </c>
      <c r="K33" s="36"/>
    </row>
    <row r="34" spans="1:11" ht="12.75" customHeight="1">
      <c r="A34" s="14">
        <v>11</v>
      </c>
      <c r="B34" s="181" t="s">
        <v>79</v>
      </c>
      <c r="C34" s="39">
        <f t="shared" si="1"/>
        <v>0.03579861111111111</v>
      </c>
      <c r="D34" s="12">
        <f t="shared" si="2"/>
        <v>69</v>
      </c>
      <c r="E34" s="19">
        <v>4</v>
      </c>
      <c r="F34" s="187">
        <v>32</v>
      </c>
      <c r="G34" s="183" t="s">
        <v>128</v>
      </c>
      <c r="H34" s="186">
        <v>0.035729166666666666</v>
      </c>
      <c r="I34" s="16">
        <v>70</v>
      </c>
      <c r="J34" s="48">
        <f t="shared" si="0"/>
        <v>0.0057627688172043005</v>
      </c>
      <c r="K34" s="36"/>
    </row>
    <row r="35" spans="1:11" ht="12.75" customHeight="1">
      <c r="A35" s="14">
        <v>12</v>
      </c>
      <c r="B35" s="181" t="s">
        <v>29</v>
      </c>
      <c r="C35" s="39">
        <f t="shared" si="1"/>
        <v>0.03685185185185185</v>
      </c>
      <c r="D35" s="12">
        <f t="shared" si="2"/>
        <v>66</v>
      </c>
      <c r="E35" s="19">
        <v>4</v>
      </c>
      <c r="F35" s="187">
        <v>33</v>
      </c>
      <c r="G35" s="181" t="s">
        <v>79</v>
      </c>
      <c r="H35" s="186">
        <v>0.03579861111111111</v>
      </c>
      <c r="I35" s="16">
        <v>69</v>
      </c>
      <c r="J35" s="48">
        <f t="shared" si="0"/>
        <v>0.0057739695340501785</v>
      </c>
      <c r="K35" s="36"/>
    </row>
    <row r="36" spans="1:11" ht="12.75" customHeight="1">
      <c r="A36" s="14">
        <v>13</v>
      </c>
      <c r="B36" s="183" t="s">
        <v>117</v>
      </c>
      <c r="C36" s="39">
        <f t="shared" si="1"/>
        <v>0.0371875</v>
      </c>
      <c r="D36" s="12">
        <f t="shared" si="2"/>
        <v>65</v>
      </c>
      <c r="E36" s="19">
        <v>4</v>
      </c>
      <c r="F36" s="187">
        <v>34</v>
      </c>
      <c r="G36" s="183" t="s">
        <v>32</v>
      </c>
      <c r="H36" s="186">
        <v>0.035937500000000004</v>
      </c>
      <c r="I36" s="16">
        <v>68</v>
      </c>
      <c r="J36" s="48">
        <f t="shared" si="0"/>
        <v>0.005796370967741936</v>
      </c>
      <c r="K36" s="36"/>
    </row>
    <row r="37" spans="1:11" ht="12.75" customHeight="1">
      <c r="A37" s="14">
        <v>14</v>
      </c>
      <c r="B37" s="181" t="s">
        <v>33</v>
      </c>
      <c r="C37" s="39">
        <f t="shared" si="1"/>
        <v>0.03775462962962963</v>
      </c>
      <c r="D37" s="12">
        <f t="shared" si="2"/>
        <v>61</v>
      </c>
      <c r="E37" s="19">
        <v>4</v>
      </c>
      <c r="F37" s="187">
        <v>35</v>
      </c>
      <c r="G37" s="183" t="s">
        <v>86</v>
      </c>
      <c r="H37" s="186">
        <v>0.03679398148148148</v>
      </c>
      <c r="I37" s="16">
        <v>67</v>
      </c>
      <c r="J37" s="48">
        <f t="shared" si="0"/>
        <v>0.005934513142174433</v>
      </c>
      <c r="K37" s="36"/>
    </row>
    <row r="38" spans="1:11" ht="12.75" customHeight="1">
      <c r="A38" s="8">
        <v>15</v>
      </c>
      <c r="B38" s="189" t="s">
        <v>99</v>
      </c>
      <c r="C38" s="40">
        <f t="shared" si="1"/>
        <v>0.039837962962962964</v>
      </c>
      <c r="D38" s="66">
        <f t="shared" si="2"/>
        <v>55</v>
      </c>
      <c r="E38" s="20">
        <v>4</v>
      </c>
      <c r="F38" s="187">
        <v>36</v>
      </c>
      <c r="G38" s="181" t="s">
        <v>29</v>
      </c>
      <c r="H38" s="186">
        <v>0.03685185185185185</v>
      </c>
      <c r="I38" s="16">
        <v>66</v>
      </c>
      <c r="J38" s="48">
        <f t="shared" si="0"/>
        <v>0.0059438470728793305</v>
      </c>
      <c r="K38" s="36"/>
    </row>
    <row r="39" spans="1:11" ht="12.75" customHeight="1">
      <c r="A39" s="13">
        <v>1</v>
      </c>
      <c r="B39" s="190" t="s">
        <v>100</v>
      </c>
      <c r="C39" s="38">
        <f t="shared" si="1"/>
        <v>0.03373842592592593</v>
      </c>
      <c r="D39" s="15">
        <f t="shared" si="2"/>
        <v>79</v>
      </c>
      <c r="E39" s="68">
        <v>5</v>
      </c>
      <c r="F39" s="187">
        <v>37</v>
      </c>
      <c r="G39" s="183" t="s">
        <v>117</v>
      </c>
      <c r="H39" s="186">
        <v>0.0371875</v>
      </c>
      <c r="I39" s="16">
        <v>65</v>
      </c>
      <c r="J39" s="48">
        <f t="shared" si="0"/>
        <v>0.005997983870967742</v>
      </c>
      <c r="K39" s="36"/>
    </row>
    <row r="40" spans="1:11" ht="12.75" customHeight="1">
      <c r="A40" s="14">
        <v>2</v>
      </c>
      <c r="B40" s="183" t="s">
        <v>94</v>
      </c>
      <c r="C40" s="39">
        <f t="shared" si="1"/>
        <v>0.03547453703703704</v>
      </c>
      <c r="D40" s="12">
        <f t="shared" si="2"/>
        <v>72</v>
      </c>
      <c r="E40" s="19">
        <v>5</v>
      </c>
      <c r="F40" s="187">
        <v>38</v>
      </c>
      <c r="G40" s="183" t="s">
        <v>41</v>
      </c>
      <c r="H40" s="186">
        <v>0.03738425925925926</v>
      </c>
      <c r="I40" s="16">
        <v>64</v>
      </c>
      <c r="J40" s="48">
        <f t="shared" si="0"/>
        <v>0.0060297192353643975</v>
      </c>
      <c r="K40" s="36"/>
    </row>
    <row r="41" spans="1:11" ht="12.75" customHeight="1">
      <c r="A41" s="14">
        <v>3</v>
      </c>
      <c r="B41" s="183" t="s">
        <v>32</v>
      </c>
      <c r="C41" s="39">
        <f t="shared" si="1"/>
        <v>0.035937500000000004</v>
      </c>
      <c r="D41" s="12">
        <f t="shared" si="2"/>
        <v>68</v>
      </c>
      <c r="E41" s="19">
        <v>5</v>
      </c>
      <c r="F41" s="187">
        <v>39</v>
      </c>
      <c r="G41" s="183" t="s">
        <v>18</v>
      </c>
      <c r="H41" s="186">
        <v>0.03753472222222222</v>
      </c>
      <c r="I41" s="16">
        <v>63</v>
      </c>
      <c r="J41" s="48">
        <f t="shared" si="0"/>
        <v>0.006053987455197132</v>
      </c>
      <c r="K41" s="34"/>
    </row>
    <row r="42" spans="1:11" ht="12.75" customHeight="1">
      <c r="A42" s="14">
        <v>4</v>
      </c>
      <c r="B42" s="183" t="s">
        <v>18</v>
      </c>
      <c r="C42" s="39">
        <f t="shared" si="1"/>
        <v>0.03753472222222222</v>
      </c>
      <c r="D42" s="12">
        <f t="shared" si="2"/>
        <v>63</v>
      </c>
      <c r="E42" s="19">
        <v>5</v>
      </c>
      <c r="F42" s="187">
        <v>40</v>
      </c>
      <c r="G42" s="183" t="s">
        <v>19</v>
      </c>
      <c r="H42" s="186">
        <v>0.03761574074074074</v>
      </c>
      <c r="I42" s="16">
        <v>62</v>
      </c>
      <c r="J42" s="48">
        <f t="shared" si="0"/>
        <v>0.00606705495818399</v>
      </c>
      <c r="K42" s="34"/>
    </row>
    <row r="43" spans="1:10" ht="12.75" customHeight="1">
      <c r="A43" s="14">
        <v>5</v>
      </c>
      <c r="B43" s="183" t="s">
        <v>19</v>
      </c>
      <c r="C43" s="39">
        <f t="shared" si="1"/>
        <v>0.03761574074074074</v>
      </c>
      <c r="D43" s="12">
        <f t="shared" si="2"/>
        <v>62</v>
      </c>
      <c r="E43" s="19">
        <v>5</v>
      </c>
      <c r="F43" s="187">
        <v>41</v>
      </c>
      <c r="G43" s="181" t="s">
        <v>33</v>
      </c>
      <c r="H43" s="186">
        <v>0.03775462962962963</v>
      </c>
      <c r="I43" s="16">
        <v>61</v>
      </c>
      <c r="J43" s="48">
        <f t="shared" si="0"/>
        <v>0.006089456391875747</v>
      </c>
    </row>
    <row r="44" spans="1:10" ht="12.75" customHeight="1">
      <c r="A44" s="8">
        <v>6</v>
      </c>
      <c r="B44" s="184" t="s">
        <v>62</v>
      </c>
      <c r="C44" s="40">
        <f t="shared" si="1"/>
        <v>0.039155092592592596</v>
      </c>
      <c r="D44" s="66">
        <f t="shared" si="2"/>
        <v>58</v>
      </c>
      <c r="E44" s="20">
        <v>5</v>
      </c>
      <c r="F44" s="187">
        <v>42</v>
      </c>
      <c r="G44" s="181" t="s">
        <v>20</v>
      </c>
      <c r="H44" s="186">
        <v>0.03819444444444444</v>
      </c>
      <c r="I44" s="16">
        <v>60</v>
      </c>
      <c r="J44" s="48">
        <f t="shared" si="0"/>
        <v>0.006160394265232974</v>
      </c>
    </row>
    <row r="45" spans="1:10" ht="12.75" customHeight="1">
      <c r="A45" s="13">
        <v>1</v>
      </c>
      <c r="B45" s="182" t="s">
        <v>86</v>
      </c>
      <c r="C45" s="38">
        <f t="shared" si="1"/>
        <v>0.03679398148148148</v>
      </c>
      <c r="D45" s="15">
        <f t="shared" si="2"/>
        <v>67</v>
      </c>
      <c r="E45" s="191">
        <v>6</v>
      </c>
      <c r="F45" s="187">
        <v>43</v>
      </c>
      <c r="G45" s="183" t="s">
        <v>92</v>
      </c>
      <c r="H45" s="186">
        <v>0.03846064814814815</v>
      </c>
      <c r="I45" s="16">
        <v>59</v>
      </c>
      <c r="J45" s="48">
        <f t="shared" si="0"/>
        <v>0.006203330346475507</v>
      </c>
    </row>
    <row r="46" spans="1:10" ht="12.75" customHeight="1">
      <c r="A46" s="14">
        <v>2</v>
      </c>
      <c r="B46" s="181" t="s">
        <v>20</v>
      </c>
      <c r="C46" s="39">
        <f t="shared" si="1"/>
        <v>0.03819444444444444</v>
      </c>
      <c r="D46" s="12">
        <f t="shared" si="2"/>
        <v>60</v>
      </c>
      <c r="E46" s="19">
        <v>6</v>
      </c>
      <c r="F46" s="187">
        <v>44</v>
      </c>
      <c r="G46" s="183" t="s">
        <v>62</v>
      </c>
      <c r="H46" s="186">
        <v>0.039155092592592596</v>
      </c>
      <c r="I46" s="16">
        <v>58</v>
      </c>
      <c r="J46" s="48">
        <f t="shared" si="0"/>
        <v>0.0063153375149342895</v>
      </c>
    </row>
    <row r="47" spans="1:10" ht="12" customHeight="1">
      <c r="A47" s="60">
        <v>3</v>
      </c>
      <c r="B47" s="183" t="s">
        <v>92</v>
      </c>
      <c r="C47" s="39">
        <f t="shared" si="1"/>
        <v>0.03846064814814815</v>
      </c>
      <c r="D47" s="12">
        <f t="shared" si="2"/>
        <v>59</v>
      </c>
      <c r="E47" s="19">
        <v>6</v>
      </c>
      <c r="F47" s="187">
        <v>45</v>
      </c>
      <c r="G47" s="183" t="s">
        <v>67</v>
      </c>
      <c r="H47" s="186">
        <v>0.03921296296296296</v>
      </c>
      <c r="I47" s="16">
        <v>57</v>
      </c>
      <c r="J47" s="48">
        <f t="shared" si="0"/>
        <v>0.0063246714456391875</v>
      </c>
    </row>
    <row r="48" spans="1:10" ht="12" customHeight="1">
      <c r="A48" s="14">
        <v>4</v>
      </c>
      <c r="B48" s="183" t="s">
        <v>67</v>
      </c>
      <c r="C48" s="39">
        <f t="shared" si="1"/>
        <v>0.03921296296296296</v>
      </c>
      <c r="D48" s="12">
        <f t="shared" si="2"/>
        <v>57</v>
      </c>
      <c r="E48" s="19">
        <v>6</v>
      </c>
      <c r="F48" s="187">
        <v>46</v>
      </c>
      <c r="G48" s="183" t="s">
        <v>95</v>
      </c>
      <c r="H48" s="186">
        <v>0.039328703703703706</v>
      </c>
      <c r="I48" s="16">
        <v>56</v>
      </c>
      <c r="J48" s="48">
        <f t="shared" si="0"/>
        <v>0.006343339307048984</v>
      </c>
    </row>
    <row r="49" spans="1:10" ht="12" customHeight="1">
      <c r="A49" s="14">
        <v>5</v>
      </c>
      <c r="B49" s="183" t="s">
        <v>95</v>
      </c>
      <c r="C49" s="39">
        <f t="shared" si="1"/>
        <v>0.039328703703703706</v>
      </c>
      <c r="D49" s="12">
        <f t="shared" si="2"/>
        <v>56</v>
      </c>
      <c r="E49" s="19">
        <v>6</v>
      </c>
      <c r="F49" s="187">
        <v>47</v>
      </c>
      <c r="G49" s="181" t="s">
        <v>99</v>
      </c>
      <c r="H49" s="186">
        <v>0.039837962962962964</v>
      </c>
      <c r="I49" s="16">
        <v>55</v>
      </c>
      <c r="J49" s="48">
        <f t="shared" si="0"/>
        <v>0.006425477897252091</v>
      </c>
    </row>
    <row r="50" spans="1:10" ht="12" customHeight="1">
      <c r="A50" s="14">
        <v>6</v>
      </c>
      <c r="B50" s="183" t="s">
        <v>43</v>
      </c>
      <c r="C50" s="39">
        <f t="shared" si="1"/>
        <v>0.04005787037037037</v>
      </c>
      <c r="D50" s="12">
        <f t="shared" si="2"/>
        <v>54</v>
      </c>
      <c r="E50" s="19">
        <v>6</v>
      </c>
      <c r="F50" s="187">
        <v>48</v>
      </c>
      <c r="G50" s="183" t="s">
        <v>43</v>
      </c>
      <c r="H50" s="186">
        <v>0.04005787037037037</v>
      </c>
      <c r="I50" s="16">
        <v>54</v>
      </c>
      <c r="J50" s="48">
        <f t="shared" si="0"/>
        <v>0.006460946833930704</v>
      </c>
    </row>
    <row r="51" spans="1:10" ht="12" customHeight="1">
      <c r="A51" s="14">
        <v>7</v>
      </c>
      <c r="B51" s="183" t="s">
        <v>87</v>
      </c>
      <c r="C51" s="39">
        <f t="shared" si="1"/>
        <v>0.04027777777777778</v>
      </c>
      <c r="D51" s="12">
        <f t="shared" si="2"/>
        <v>53</v>
      </c>
      <c r="E51" s="19">
        <v>6</v>
      </c>
      <c r="F51" s="187">
        <v>49</v>
      </c>
      <c r="G51" s="183" t="s">
        <v>87</v>
      </c>
      <c r="H51" s="186">
        <v>0.04027777777777778</v>
      </c>
      <c r="I51" s="16">
        <v>53</v>
      </c>
      <c r="J51" s="48">
        <f t="shared" si="0"/>
        <v>0.00649641577060932</v>
      </c>
    </row>
    <row r="52" spans="1:10" ht="12" customHeight="1">
      <c r="A52" s="14">
        <v>8</v>
      </c>
      <c r="B52" s="181" t="s">
        <v>47</v>
      </c>
      <c r="C52" s="39">
        <f t="shared" si="1"/>
        <v>0.04076388888888889</v>
      </c>
      <c r="D52" s="12">
        <f t="shared" si="2"/>
        <v>52</v>
      </c>
      <c r="E52" s="19">
        <v>6</v>
      </c>
      <c r="F52" s="187">
        <v>50</v>
      </c>
      <c r="G52" s="181" t="s">
        <v>47</v>
      </c>
      <c r="H52" s="186">
        <v>0.04076388888888889</v>
      </c>
      <c r="I52" s="16">
        <v>52</v>
      </c>
      <c r="J52" s="48">
        <f t="shared" si="0"/>
        <v>0.006574820788530466</v>
      </c>
    </row>
    <row r="53" spans="1:10" ht="12" customHeight="1">
      <c r="A53" s="14">
        <v>9</v>
      </c>
      <c r="B53" s="181" t="s">
        <v>21</v>
      </c>
      <c r="C53" s="39">
        <f t="shared" si="1"/>
        <v>0.042187499999999996</v>
      </c>
      <c r="D53" s="12">
        <f t="shared" si="2"/>
        <v>49</v>
      </c>
      <c r="E53" s="19">
        <v>6</v>
      </c>
      <c r="F53" s="187">
        <v>51</v>
      </c>
      <c r="G53" s="181" t="s">
        <v>175</v>
      </c>
      <c r="H53" s="186">
        <v>0.04155092592592593</v>
      </c>
      <c r="I53" s="16">
        <v>51</v>
      </c>
      <c r="J53" s="48">
        <f t="shared" si="0"/>
        <v>0.006701762246117085</v>
      </c>
    </row>
    <row r="54" spans="1:10" ht="12" customHeight="1">
      <c r="A54" s="14">
        <v>10</v>
      </c>
      <c r="B54" s="181" t="s">
        <v>31</v>
      </c>
      <c r="C54" s="39">
        <f t="shared" si="1"/>
        <v>0.043472222222222225</v>
      </c>
      <c r="D54" s="12">
        <f t="shared" si="2"/>
        <v>47</v>
      </c>
      <c r="E54" s="19">
        <v>6</v>
      </c>
      <c r="F54" s="187">
        <v>52</v>
      </c>
      <c r="G54" s="181" t="s">
        <v>44</v>
      </c>
      <c r="H54" s="186">
        <v>0.04171296296296296</v>
      </c>
      <c r="I54" s="16">
        <v>50</v>
      </c>
      <c r="J54" s="48">
        <f t="shared" si="0"/>
        <v>0.0067278972520908</v>
      </c>
    </row>
    <row r="55" spans="1:10" ht="12" customHeight="1">
      <c r="A55" s="14">
        <v>11</v>
      </c>
      <c r="B55" s="181" t="s">
        <v>177</v>
      </c>
      <c r="C55" s="39">
        <f>VLOOKUP($B55,$G$2:$I$68,2,FALSE)</f>
        <v>0.05133101851851852</v>
      </c>
      <c r="D55" s="12">
        <f>VLOOKUP($B55,$G$2:$I$68,3,FALSE)</f>
        <v>36</v>
      </c>
      <c r="E55" s="19">
        <v>6</v>
      </c>
      <c r="F55" s="187">
        <v>53</v>
      </c>
      <c r="G55" s="181" t="s">
        <v>21</v>
      </c>
      <c r="H55" s="186">
        <v>0.042187499999999996</v>
      </c>
      <c r="I55" s="16">
        <v>49</v>
      </c>
      <c r="J55" s="48">
        <f t="shared" si="0"/>
        <v>0.006804435483870967</v>
      </c>
    </row>
    <row r="56" spans="1:10" ht="12" customHeight="1">
      <c r="A56" s="13">
        <v>1</v>
      </c>
      <c r="B56" s="190" t="s">
        <v>175</v>
      </c>
      <c r="C56" s="38">
        <f t="shared" si="1"/>
        <v>0.04155092592592593</v>
      </c>
      <c r="D56" s="15">
        <f t="shared" si="2"/>
        <v>51</v>
      </c>
      <c r="E56" s="68">
        <v>7</v>
      </c>
      <c r="F56" s="187">
        <v>54</v>
      </c>
      <c r="G56" s="183" t="s">
        <v>34</v>
      </c>
      <c r="H56" s="186">
        <v>0.04273148148148148</v>
      </c>
      <c r="I56" s="16">
        <v>48</v>
      </c>
      <c r="J56" s="48">
        <f t="shared" si="0"/>
        <v>0.006892174432497013</v>
      </c>
    </row>
    <row r="57" spans="1:10" ht="12" customHeight="1">
      <c r="A57" s="14">
        <v>2</v>
      </c>
      <c r="B57" s="181" t="s">
        <v>44</v>
      </c>
      <c r="C57" s="39">
        <f t="shared" si="1"/>
        <v>0.04171296296296296</v>
      </c>
      <c r="D57" s="12">
        <f t="shared" si="2"/>
        <v>50</v>
      </c>
      <c r="E57" s="19">
        <v>7</v>
      </c>
      <c r="F57" s="187">
        <v>55</v>
      </c>
      <c r="G57" s="181" t="s">
        <v>31</v>
      </c>
      <c r="H57" s="186">
        <v>0.043472222222222225</v>
      </c>
      <c r="I57" s="16">
        <v>47</v>
      </c>
      <c r="J57" s="48">
        <f t="shared" si="0"/>
        <v>0.007011648745519713</v>
      </c>
    </row>
    <row r="58" spans="1:10" ht="12" customHeight="1">
      <c r="A58" s="14">
        <v>3</v>
      </c>
      <c r="B58" s="183" t="s">
        <v>34</v>
      </c>
      <c r="C58" s="39">
        <f t="shared" si="1"/>
        <v>0.04273148148148148</v>
      </c>
      <c r="D58" s="12">
        <f t="shared" si="2"/>
        <v>48</v>
      </c>
      <c r="E58" s="19">
        <v>7</v>
      </c>
      <c r="F58" s="187">
        <v>56</v>
      </c>
      <c r="G58" s="177" t="s">
        <v>75</v>
      </c>
      <c r="H58" s="186">
        <v>0.0435300925925926</v>
      </c>
      <c r="I58" s="16">
        <v>46</v>
      </c>
      <c r="J58" s="48">
        <f t="shared" si="0"/>
        <v>0.007020982676224613</v>
      </c>
    </row>
    <row r="59" spans="1:10" ht="12" customHeight="1">
      <c r="A59" s="14">
        <v>4</v>
      </c>
      <c r="B59" s="177" t="s">
        <v>75</v>
      </c>
      <c r="C59" s="39">
        <f t="shared" si="1"/>
        <v>0.0435300925925926</v>
      </c>
      <c r="D59" s="12">
        <f t="shared" si="2"/>
        <v>46</v>
      </c>
      <c r="E59" s="19">
        <v>7</v>
      </c>
      <c r="F59" s="187">
        <v>57</v>
      </c>
      <c r="G59" s="181" t="s">
        <v>83</v>
      </c>
      <c r="H59" s="186">
        <v>0.04366898148148148</v>
      </c>
      <c r="I59" s="16">
        <v>45</v>
      </c>
      <c r="J59" s="48">
        <f t="shared" si="0"/>
        <v>0.007043384109916368</v>
      </c>
    </row>
    <row r="60" spans="1:10" ht="12" customHeight="1">
      <c r="A60" s="14">
        <v>5</v>
      </c>
      <c r="B60" s="183" t="s">
        <v>35</v>
      </c>
      <c r="C60" s="39">
        <f t="shared" si="1"/>
        <v>0.043946759259259255</v>
      </c>
      <c r="D60" s="12">
        <f t="shared" si="2"/>
        <v>44</v>
      </c>
      <c r="E60" s="19">
        <v>7</v>
      </c>
      <c r="F60" s="187">
        <v>58</v>
      </c>
      <c r="G60" s="183" t="s">
        <v>35</v>
      </c>
      <c r="H60" s="186">
        <v>0.043946759259259255</v>
      </c>
      <c r="I60" s="16">
        <v>44</v>
      </c>
      <c r="J60" s="48">
        <f t="shared" si="0"/>
        <v>0.00708818697729988</v>
      </c>
    </row>
    <row r="61" spans="1:10" ht="12" customHeight="1">
      <c r="A61" s="14">
        <v>6</v>
      </c>
      <c r="B61" s="181" t="s">
        <v>111</v>
      </c>
      <c r="C61" s="39">
        <f t="shared" si="1"/>
        <v>0.044363425925925924</v>
      </c>
      <c r="D61" s="12">
        <f t="shared" si="2"/>
        <v>43</v>
      </c>
      <c r="E61" s="19">
        <v>7</v>
      </c>
      <c r="F61" s="187">
        <v>59</v>
      </c>
      <c r="G61" s="181" t="s">
        <v>111</v>
      </c>
      <c r="H61" s="186">
        <v>0.044363425925925924</v>
      </c>
      <c r="I61" s="16">
        <v>43</v>
      </c>
      <c r="J61" s="48">
        <f t="shared" si="0"/>
        <v>0.007155391278375149</v>
      </c>
    </row>
    <row r="62" spans="1:10" ht="12" customHeight="1">
      <c r="A62" s="8">
        <v>7</v>
      </c>
      <c r="B62" s="184" t="s">
        <v>88</v>
      </c>
      <c r="C62" s="40">
        <f t="shared" si="1"/>
        <v>0.04510416666666667</v>
      </c>
      <c r="D62" s="66">
        <f t="shared" si="2"/>
        <v>42</v>
      </c>
      <c r="E62" s="20">
        <v>7</v>
      </c>
      <c r="F62" s="187">
        <v>60</v>
      </c>
      <c r="G62" s="183" t="s">
        <v>88</v>
      </c>
      <c r="H62" s="186">
        <v>0.04510416666666667</v>
      </c>
      <c r="I62" s="16">
        <v>42</v>
      </c>
      <c r="J62" s="48">
        <f t="shared" si="0"/>
        <v>0.007274865591397849</v>
      </c>
    </row>
    <row r="63" spans="1:10" ht="12" customHeight="1">
      <c r="A63" s="13">
        <v>1</v>
      </c>
      <c r="B63" s="192" t="s">
        <v>122</v>
      </c>
      <c r="C63" s="38">
        <f t="shared" si="1"/>
        <v>0.046504629629629625</v>
      </c>
      <c r="D63" s="15">
        <f t="shared" si="2"/>
        <v>41</v>
      </c>
      <c r="E63" s="68">
        <v>8</v>
      </c>
      <c r="F63" s="187">
        <v>61</v>
      </c>
      <c r="G63" s="177" t="s">
        <v>122</v>
      </c>
      <c r="H63" s="186">
        <v>0.046504629629629625</v>
      </c>
      <c r="I63" s="16">
        <v>41</v>
      </c>
      <c r="J63" s="48">
        <f t="shared" si="0"/>
        <v>0.007500746714456391</v>
      </c>
    </row>
    <row r="64" spans="1:10" ht="12" customHeight="1">
      <c r="A64" s="14">
        <v>2</v>
      </c>
      <c r="B64" s="183" t="s">
        <v>48</v>
      </c>
      <c r="C64" s="39">
        <f t="shared" si="1"/>
        <v>0.047071759259259265</v>
      </c>
      <c r="D64" s="12">
        <f t="shared" si="2"/>
        <v>40</v>
      </c>
      <c r="E64" s="19">
        <v>8</v>
      </c>
      <c r="F64" s="187">
        <v>62</v>
      </c>
      <c r="G64" s="183" t="s">
        <v>48</v>
      </c>
      <c r="H64" s="186">
        <v>0.047071759259259265</v>
      </c>
      <c r="I64" s="16">
        <v>40</v>
      </c>
      <c r="J64" s="48">
        <f t="shared" si="0"/>
        <v>0.007592219235364397</v>
      </c>
    </row>
    <row r="65" spans="1:10" ht="12" customHeight="1">
      <c r="A65" s="14">
        <v>3</v>
      </c>
      <c r="B65" s="183" t="s">
        <v>46</v>
      </c>
      <c r="C65" s="39">
        <f t="shared" si="1"/>
        <v>0.047141203703703706</v>
      </c>
      <c r="D65" s="12">
        <f t="shared" si="2"/>
        <v>39</v>
      </c>
      <c r="E65" s="19">
        <v>8</v>
      </c>
      <c r="F65" s="187">
        <v>63</v>
      </c>
      <c r="G65" s="183" t="s">
        <v>46</v>
      </c>
      <c r="H65" s="186">
        <v>0.047141203703703706</v>
      </c>
      <c r="I65" s="16">
        <v>39</v>
      </c>
      <c r="J65" s="48">
        <f t="shared" si="0"/>
        <v>0.007603419952210275</v>
      </c>
    </row>
    <row r="66" spans="1:10" ht="12" customHeight="1">
      <c r="A66" s="14">
        <v>4</v>
      </c>
      <c r="B66" s="183" t="s">
        <v>195</v>
      </c>
      <c r="C66" s="39">
        <f t="shared" si="1"/>
        <v>0.047858796296296295</v>
      </c>
      <c r="D66" s="12">
        <f t="shared" si="2"/>
        <v>38</v>
      </c>
      <c r="E66" s="19">
        <v>8</v>
      </c>
      <c r="F66" s="187">
        <v>64</v>
      </c>
      <c r="G66" s="183" t="s">
        <v>195</v>
      </c>
      <c r="H66" s="186">
        <v>0.047858796296296295</v>
      </c>
      <c r="I66" s="16">
        <v>38</v>
      </c>
      <c r="J66" s="48">
        <f t="shared" si="0"/>
        <v>0.007719160692951015</v>
      </c>
    </row>
    <row r="67" spans="1:10" ht="12" customHeight="1">
      <c r="A67" s="8">
        <v>5</v>
      </c>
      <c r="B67" s="184" t="s">
        <v>36</v>
      </c>
      <c r="C67" s="40">
        <f t="shared" si="1"/>
        <v>0.04866898148148149</v>
      </c>
      <c r="D67" s="66">
        <f t="shared" si="2"/>
        <v>37</v>
      </c>
      <c r="E67" s="20">
        <v>8</v>
      </c>
      <c r="F67" s="187">
        <v>65</v>
      </c>
      <c r="G67" s="183" t="s">
        <v>36</v>
      </c>
      <c r="H67" s="186">
        <v>0.04866898148148149</v>
      </c>
      <c r="I67" s="16">
        <v>37</v>
      </c>
      <c r="J67" s="48">
        <f>H67/J$1</f>
        <v>0.007849835722819594</v>
      </c>
    </row>
    <row r="68" spans="5:10" ht="12" customHeight="1">
      <c r="E68" s="1"/>
      <c r="F68" s="187">
        <v>66</v>
      </c>
      <c r="G68" s="181" t="s">
        <v>177</v>
      </c>
      <c r="H68" s="186">
        <v>0.05133101851851852</v>
      </c>
      <c r="I68" s="16">
        <v>36</v>
      </c>
      <c r="J68" s="48">
        <f>H68/J$1</f>
        <v>0.008279196535244922</v>
      </c>
    </row>
    <row r="69" spans="5:10" ht="12" customHeight="1">
      <c r="E69" s="1"/>
      <c r="F69" s="37"/>
      <c r="G69" s="165" t="s">
        <v>16</v>
      </c>
      <c r="H69" s="8" t="s">
        <v>81</v>
      </c>
      <c r="I69" s="8"/>
      <c r="J69" s="69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67"/>
  <sheetViews>
    <sheetView showGridLines="0" zoomScalePageLayoutView="0" workbookViewId="0" topLeftCell="A1">
      <selection activeCell="H15" sqref="H15:H3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4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44" bestFit="1" customWidth="1"/>
    <col min="9" max="9" width="6.140625" style="2" bestFit="1" customWidth="1"/>
    <col min="10" max="10" width="8.57421875" style="46" customWidth="1"/>
    <col min="11" max="11" width="7.57421875" style="31" customWidth="1"/>
    <col min="12" max="16384" width="13.57421875" style="1" customWidth="1"/>
  </cols>
  <sheetData>
    <row r="1" spans="1:11" s="6" customFormat="1" ht="18.75" customHeight="1">
      <c r="A1" s="90" t="s">
        <v>208</v>
      </c>
      <c r="B1" s="89"/>
      <c r="C1" s="89"/>
      <c r="D1" s="89"/>
      <c r="E1" s="89"/>
      <c r="F1" s="89"/>
      <c r="G1" s="89"/>
      <c r="H1" s="89"/>
      <c r="I1" s="89"/>
      <c r="J1" s="89">
        <v>5</v>
      </c>
      <c r="K1" s="45" t="s">
        <v>199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43" t="s">
        <v>0</v>
      </c>
      <c r="I2" s="9" t="s">
        <v>1</v>
      </c>
      <c r="J2" s="9" t="s">
        <v>13</v>
      </c>
      <c r="K2" s="35"/>
    </row>
    <row r="3" spans="1:11" ht="14.25">
      <c r="A3" s="23">
        <v>1</v>
      </c>
      <c r="B3" s="182" t="s">
        <v>82</v>
      </c>
      <c r="C3" s="38">
        <f>VLOOKUP($B3,$G$2:$I$48,2,FALSE)</f>
        <v>0.019733796296296298</v>
      </c>
      <c r="D3" s="15">
        <f>VLOOKUP($B3,$G$2:$I$48,3,FALSE)</f>
        <v>100</v>
      </c>
      <c r="E3" s="22">
        <v>1</v>
      </c>
      <c r="F3" s="200">
        <v>1</v>
      </c>
      <c r="G3" s="201" t="s">
        <v>82</v>
      </c>
      <c r="H3" s="202">
        <v>0.019733796296296298</v>
      </c>
      <c r="I3" s="203">
        <v>100</v>
      </c>
      <c r="J3" s="204">
        <f aca="true" t="shared" si="0" ref="J3:J48">H3/J$1</f>
        <v>0.003946759259259259</v>
      </c>
      <c r="K3" s="36"/>
    </row>
    <row r="4" spans="1:11" ht="14.25">
      <c r="A4" s="17">
        <v>2</v>
      </c>
      <c r="B4" s="183" t="s">
        <v>78</v>
      </c>
      <c r="C4" s="39">
        <f aca="true" t="shared" si="1" ref="C4:C47">VLOOKUP($B4,$G$2:$I$51,2,FALSE)</f>
        <v>0.02108796296296296</v>
      </c>
      <c r="D4" s="12">
        <f aca="true" t="shared" si="2" ref="D4:D47">VLOOKUP($B4,$G$2:$I$51,3,FALSE)</f>
        <v>99</v>
      </c>
      <c r="E4" s="18">
        <v>1</v>
      </c>
      <c r="F4" s="205">
        <v>2</v>
      </c>
      <c r="G4" s="206" t="s">
        <v>78</v>
      </c>
      <c r="H4" s="207">
        <v>0.02108796296296296</v>
      </c>
      <c r="I4" s="208">
        <v>99</v>
      </c>
      <c r="J4" s="209">
        <f t="shared" si="0"/>
        <v>0.004217592592592592</v>
      </c>
      <c r="K4" s="36"/>
    </row>
    <row r="5" spans="1:11" ht="14.25">
      <c r="A5" s="17">
        <v>3</v>
      </c>
      <c r="B5" s="197" t="s">
        <v>53</v>
      </c>
      <c r="C5" s="39">
        <f t="shared" si="1"/>
        <v>0.021458333333333333</v>
      </c>
      <c r="D5" s="12">
        <f t="shared" si="2"/>
        <v>98</v>
      </c>
      <c r="E5" s="18">
        <v>1</v>
      </c>
      <c r="F5" s="205">
        <v>3</v>
      </c>
      <c r="G5" s="210" t="s">
        <v>53</v>
      </c>
      <c r="H5" s="207">
        <v>0.021458333333333333</v>
      </c>
      <c r="I5" s="208">
        <v>98</v>
      </c>
      <c r="J5" s="209">
        <f t="shared" si="0"/>
        <v>0.004291666666666667</v>
      </c>
      <c r="K5" s="36"/>
    </row>
    <row r="6" spans="1:11" ht="14.25">
      <c r="A6" s="17">
        <v>4</v>
      </c>
      <c r="B6" s="197" t="s">
        <v>110</v>
      </c>
      <c r="C6" s="39">
        <f t="shared" si="1"/>
        <v>0.021875000000000002</v>
      </c>
      <c r="D6" s="12">
        <f t="shared" si="2"/>
        <v>97</v>
      </c>
      <c r="E6" s="18">
        <v>1</v>
      </c>
      <c r="F6" s="205">
        <v>4</v>
      </c>
      <c r="G6" s="210" t="s">
        <v>110</v>
      </c>
      <c r="H6" s="207">
        <v>0.021875000000000002</v>
      </c>
      <c r="I6" s="208">
        <v>97</v>
      </c>
      <c r="J6" s="209">
        <f t="shared" si="0"/>
        <v>0.004375</v>
      </c>
      <c r="K6" s="36"/>
    </row>
    <row r="7" spans="1:11" ht="14.25">
      <c r="A7" s="17">
        <v>5</v>
      </c>
      <c r="B7" s="183" t="s">
        <v>83</v>
      </c>
      <c r="C7" s="39">
        <f t="shared" si="1"/>
        <v>0.02225694444444444</v>
      </c>
      <c r="D7" s="12">
        <f t="shared" si="2"/>
        <v>95</v>
      </c>
      <c r="E7" s="18">
        <v>1</v>
      </c>
      <c r="F7" s="205">
        <v>5</v>
      </c>
      <c r="G7" s="206" t="s">
        <v>118</v>
      </c>
      <c r="H7" s="207">
        <v>0.022233796296296297</v>
      </c>
      <c r="I7" s="208">
        <v>96</v>
      </c>
      <c r="J7" s="209">
        <f t="shared" si="0"/>
        <v>0.00444675925925926</v>
      </c>
      <c r="K7" s="36"/>
    </row>
    <row r="8" spans="1:11" ht="14.25">
      <c r="A8" s="17">
        <v>6</v>
      </c>
      <c r="B8" s="183" t="s">
        <v>201</v>
      </c>
      <c r="C8" s="39">
        <f t="shared" si="1"/>
        <v>0.023009259259259257</v>
      </c>
      <c r="D8" s="12">
        <f t="shared" si="2"/>
        <v>92</v>
      </c>
      <c r="E8" s="18">
        <v>1</v>
      </c>
      <c r="F8" s="205">
        <v>6</v>
      </c>
      <c r="G8" s="206" t="s">
        <v>83</v>
      </c>
      <c r="H8" s="207">
        <v>0.02225694444444444</v>
      </c>
      <c r="I8" s="208">
        <v>95</v>
      </c>
      <c r="J8" s="209">
        <f t="shared" si="0"/>
        <v>0.004451388888888888</v>
      </c>
      <c r="K8" s="36"/>
    </row>
    <row r="9" spans="1:11" ht="14.25">
      <c r="A9" s="14">
        <v>7</v>
      </c>
      <c r="B9" s="183" t="s">
        <v>15</v>
      </c>
      <c r="C9" s="39">
        <f t="shared" si="1"/>
        <v>0.02378472222222222</v>
      </c>
      <c r="D9" s="12">
        <f t="shared" si="2"/>
        <v>91</v>
      </c>
      <c r="E9" s="18">
        <v>1</v>
      </c>
      <c r="F9" s="205">
        <v>7</v>
      </c>
      <c r="G9" s="206" t="s">
        <v>70</v>
      </c>
      <c r="H9" s="207">
        <v>0.022546296296296297</v>
      </c>
      <c r="I9" s="208">
        <v>94</v>
      </c>
      <c r="J9" s="209">
        <f t="shared" si="0"/>
        <v>0.00450925925925926</v>
      </c>
      <c r="K9" s="36"/>
    </row>
    <row r="10" spans="1:11" ht="14.25">
      <c r="A10" s="8">
        <v>8</v>
      </c>
      <c r="B10" s="189" t="s">
        <v>103</v>
      </c>
      <c r="C10" s="40">
        <f t="shared" si="1"/>
        <v>0.023935185185185184</v>
      </c>
      <c r="D10" s="8">
        <f t="shared" si="2"/>
        <v>90</v>
      </c>
      <c r="E10" s="67">
        <v>1</v>
      </c>
      <c r="F10" s="205">
        <v>8</v>
      </c>
      <c r="G10" s="206" t="s">
        <v>39</v>
      </c>
      <c r="H10" s="207">
        <v>0.02289351851851852</v>
      </c>
      <c r="I10" s="208">
        <v>93</v>
      </c>
      <c r="J10" s="209">
        <f t="shared" si="0"/>
        <v>0.004578703703703705</v>
      </c>
      <c r="K10" s="36"/>
    </row>
    <row r="11" spans="1:11" ht="14.25">
      <c r="A11" s="13">
        <v>1</v>
      </c>
      <c r="B11" s="182" t="s">
        <v>118</v>
      </c>
      <c r="C11" s="38">
        <f t="shared" si="1"/>
        <v>0.022233796296296297</v>
      </c>
      <c r="D11" s="13">
        <f t="shared" si="2"/>
        <v>96</v>
      </c>
      <c r="E11" s="22">
        <v>2</v>
      </c>
      <c r="F11" s="205">
        <v>9</v>
      </c>
      <c r="G11" s="206" t="s">
        <v>201</v>
      </c>
      <c r="H11" s="207">
        <v>0.023009259259259257</v>
      </c>
      <c r="I11" s="208">
        <v>92</v>
      </c>
      <c r="J11" s="209">
        <f t="shared" si="0"/>
        <v>0.004601851851851852</v>
      </c>
      <c r="K11" s="36"/>
    </row>
    <row r="12" spans="1:11" ht="14.25">
      <c r="A12" s="14">
        <v>2</v>
      </c>
      <c r="B12" s="183" t="s">
        <v>39</v>
      </c>
      <c r="C12" s="39">
        <f t="shared" si="1"/>
        <v>0.02289351851851852</v>
      </c>
      <c r="D12" s="14">
        <f t="shared" si="2"/>
        <v>93</v>
      </c>
      <c r="E12" s="18">
        <v>2</v>
      </c>
      <c r="F12" s="205">
        <v>10</v>
      </c>
      <c r="G12" s="206" t="s">
        <v>15</v>
      </c>
      <c r="H12" s="207">
        <v>0.02378472222222222</v>
      </c>
      <c r="I12" s="208">
        <v>91</v>
      </c>
      <c r="J12" s="209">
        <f t="shared" si="0"/>
        <v>0.004756944444444444</v>
      </c>
      <c r="K12" s="36"/>
    </row>
    <row r="13" spans="1:11" ht="14.25">
      <c r="A13" s="8">
        <v>3</v>
      </c>
      <c r="B13" s="198" t="s">
        <v>23</v>
      </c>
      <c r="C13" s="40">
        <f t="shared" si="1"/>
        <v>0.02693287037037037</v>
      </c>
      <c r="D13" s="8">
        <f t="shared" si="2"/>
        <v>79</v>
      </c>
      <c r="E13" s="67">
        <v>2</v>
      </c>
      <c r="F13" s="205">
        <v>11</v>
      </c>
      <c r="G13" s="210" t="s">
        <v>103</v>
      </c>
      <c r="H13" s="207">
        <v>0.023935185185185184</v>
      </c>
      <c r="I13" s="208">
        <v>90</v>
      </c>
      <c r="J13" s="209">
        <f t="shared" si="0"/>
        <v>0.004787037037037037</v>
      </c>
      <c r="K13" s="36"/>
    </row>
    <row r="14" spans="1:11" ht="14.25">
      <c r="A14" s="13">
        <v>1</v>
      </c>
      <c r="B14" s="182" t="s">
        <v>70</v>
      </c>
      <c r="C14" s="38">
        <f t="shared" si="1"/>
        <v>0.022546296296296297</v>
      </c>
      <c r="D14" s="13">
        <f t="shared" si="2"/>
        <v>94</v>
      </c>
      <c r="E14" s="22">
        <v>3</v>
      </c>
      <c r="F14" s="205">
        <v>12</v>
      </c>
      <c r="G14" s="206" t="s">
        <v>98</v>
      </c>
      <c r="H14" s="207">
        <v>0.02414351851851852</v>
      </c>
      <c r="I14" s="208">
        <v>89</v>
      </c>
      <c r="J14" s="209">
        <f t="shared" si="0"/>
        <v>0.004828703703703704</v>
      </c>
      <c r="K14" s="36"/>
    </row>
    <row r="15" spans="1:11" ht="14.25">
      <c r="A15" s="14">
        <v>2</v>
      </c>
      <c r="B15" s="196" t="s">
        <v>98</v>
      </c>
      <c r="C15" s="39">
        <f t="shared" si="1"/>
        <v>0.02414351851851852</v>
      </c>
      <c r="D15" s="14">
        <f t="shared" si="2"/>
        <v>89</v>
      </c>
      <c r="E15" s="18">
        <v>3</v>
      </c>
      <c r="F15" s="205">
        <v>13</v>
      </c>
      <c r="G15" s="210" t="s">
        <v>130</v>
      </c>
      <c r="H15" s="207">
        <v>0.024305555555555556</v>
      </c>
      <c r="I15" s="208">
        <v>88</v>
      </c>
      <c r="J15" s="209">
        <f t="shared" si="0"/>
        <v>0.004861111111111111</v>
      </c>
      <c r="K15" s="36"/>
    </row>
    <row r="16" spans="1:11" ht="14.25">
      <c r="A16" s="14">
        <v>3</v>
      </c>
      <c r="B16" s="181" t="s">
        <v>130</v>
      </c>
      <c r="C16" s="39">
        <f t="shared" si="1"/>
        <v>0.024305555555555556</v>
      </c>
      <c r="D16" s="14">
        <f t="shared" si="2"/>
        <v>88</v>
      </c>
      <c r="E16" s="18">
        <v>3</v>
      </c>
      <c r="F16" s="205">
        <v>14</v>
      </c>
      <c r="G16" s="206" t="s">
        <v>84</v>
      </c>
      <c r="H16" s="207">
        <v>0.024502314814814814</v>
      </c>
      <c r="I16" s="208">
        <v>87</v>
      </c>
      <c r="J16" s="209">
        <f t="shared" si="0"/>
        <v>0.004900462962962962</v>
      </c>
      <c r="K16" s="36"/>
    </row>
    <row r="17" spans="1:11" ht="14.25">
      <c r="A17" s="14">
        <v>4</v>
      </c>
      <c r="B17" s="183" t="s">
        <v>84</v>
      </c>
      <c r="C17" s="39">
        <f t="shared" si="1"/>
        <v>0.024502314814814814</v>
      </c>
      <c r="D17" s="14">
        <f t="shared" si="2"/>
        <v>87</v>
      </c>
      <c r="E17" s="18">
        <v>3</v>
      </c>
      <c r="F17" s="205">
        <v>15</v>
      </c>
      <c r="G17" s="206" t="s">
        <v>90</v>
      </c>
      <c r="H17" s="207">
        <v>0.025034722222222222</v>
      </c>
      <c r="I17" s="208">
        <v>86</v>
      </c>
      <c r="J17" s="209">
        <f t="shared" si="0"/>
        <v>0.005006944444444444</v>
      </c>
      <c r="K17" s="36"/>
    </row>
    <row r="18" spans="1:11" ht="14.25">
      <c r="A18" s="14">
        <v>5</v>
      </c>
      <c r="B18" s="183" t="s">
        <v>90</v>
      </c>
      <c r="C18" s="39">
        <f t="shared" si="1"/>
        <v>0.025034722222222222</v>
      </c>
      <c r="D18" s="14">
        <f t="shared" si="2"/>
        <v>86</v>
      </c>
      <c r="E18" s="19">
        <v>3</v>
      </c>
      <c r="F18" s="205">
        <v>16</v>
      </c>
      <c r="G18" s="206" t="s">
        <v>41</v>
      </c>
      <c r="H18" s="207">
        <v>0.025983796296296297</v>
      </c>
      <c r="I18" s="208">
        <v>85</v>
      </c>
      <c r="J18" s="209">
        <f t="shared" si="0"/>
        <v>0.0051967592592592595</v>
      </c>
      <c r="K18" s="36"/>
    </row>
    <row r="19" spans="1:11" ht="14.25">
      <c r="A19" s="8">
        <v>6</v>
      </c>
      <c r="B19" s="184" t="s">
        <v>41</v>
      </c>
      <c r="C19" s="40">
        <f t="shared" si="1"/>
        <v>0.025983796296296297</v>
      </c>
      <c r="D19" s="8">
        <f t="shared" si="2"/>
        <v>85</v>
      </c>
      <c r="E19" s="20">
        <v>3</v>
      </c>
      <c r="F19" s="205">
        <v>17</v>
      </c>
      <c r="G19" s="206" t="s">
        <v>91</v>
      </c>
      <c r="H19" s="207">
        <v>0.026157407407407407</v>
      </c>
      <c r="I19" s="208">
        <v>84</v>
      </c>
      <c r="J19" s="209">
        <f t="shared" si="0"/>
        <v>0.005231481481481481</v>
      </c>
      <c r="K19" s="36"/>
    </row>
    <row r="20" spans="1:11" ht="14.25">
      <c r="A20" s="13">
        <v>1</v>
      </c>
      <c r="B20" s="182" t="s">
        <v>91</v>
      </c>
      <c r="C20" s="38">
        <f t="shared" si="1"/>
        <v>0.026157407407407407</v>
      </c>
      <c r="D20" s="13">
        <f t="shared" si="2"/>
        <v>84</v>
      </c>
      <c r="E20" s="68">
        <v>4</v>
      </c>
      <c r="F20" s="205">
        <v>18</v>
      </c>
      <c r="G20" s="206" t="s">
        <v>52</v>
      </c>
      <c r="H20" s="207">
        <v>0.02625</v>
      </c>
      <c r="I20" s="208">
        <v>83</v>
      </c>
      <c r="J20" s="209">
        <f t="shared" si="0"/>
        <v>0.0052499999999999995</v>
      </c>
      <c r="K20" s="36"/>
    </row>
    <row r="21" spans="1:11" ht="14.25">
      <c r="A21" s="14">
        <v>2</v>
      </c>
      <c r="B21" s="183" t="s">
        <v>52</v>
      </c>
      <c r="C21" s="39">
        <f t="shared" si="1"/>
        <v>0.02625</v>
      </c>
      <c r="D21" s="14">
        <f t="shared" si="2"/>
        <v>83</v>
      </c>
      <c r="E21" s="19">
        <v>4</v>
      </c>
      <c r="F21" s="205">
        <v>19</v>
      </c>
      <c r="G21" s="206" t="s">
        <v>27</v>
      </c>
      <c r="H21" s="207">
        <v>0.02646990740740741</v>
      </c>
      <c r="I21" s="208">
        <v>82</v>
      </c>
      <c r="J21" s="209">
        <f t="shared" si="0"/>
        <v>0.005293981481481482</v>
      </c>
      <c r="K21" s="36"/>
    </row>
    <row r="22" spans="1:11" ht="14.25">
      <c r="A22" s="14">
        <v>3</v>
      </c>
      <c r="B22" s="183" t="s">
        <v>27</v>
      </c>
      <c r="C22" s="39">
        <f t="shared" si="1"/>
        <v>0.02646990740740741</v>
      </c>
      <c r="D22" s="14">
        <f t="shared" si="2"/>
        <v>82</v>
      </c>
      <c r="E22" s="19">
        <v>4</v>
      </c>
      <c r="F22" s="205">
        <v>20</v>
      </c>
      <c r="G22" s="206" t="s">
        <v>100</v>
      </c>
      <c r="H22" s="207">
        <v>0.02659722222222222</v>
      </c>
      <c r="I22" s="208">
        <v>81</v>
      </c>
      <c r="J22" s="209">
        <f t="shared" si="0"/>
        <v>0.005319444444444444</v>
      </c>
      <c r="K22" s="36"/>
    </row>
    <row r="23" spans="1:11" ht="14.25">
      <c r="A23" s="14">
        <v>4</v>
      </c>
      <c r="B23" s="183" t="s">
        <v>17</v>
      </c>
      <c r="C23" s="39">
        <f t="shared" si="1"/>
        <v>0.026828703703703702</v>
      </c>
      <c r="D23" s="14">
        <f t="shared" si="2"/>
        <v>80</v>
      </c>
      <c r="E23" s="19">
        <v>4</v>
      </c>
      <c r="F23" s="205">
        <v>21</v>
      </c>
      <c r="G23" s="206" t="s">
        <v>17</v>
      </c>
      <c r="H23" s="207">
        <v>0.026828703703703702</v>
      </c>
      <c r="I23" s="208">
        <v>80</v>
      </c>
      <c r="J23" s="209">
        <f t="shared" si="0"/>
        <v>0.00536574074074074</v>
      </c>
      <c r="K23" s="36"/>
    </row>
    <row r="24" spans="1:11" ht="14.25">
      <c r="A24" s="8">
        <v>5</v>
      </c>
      <c r="B24" s="184" t="s">
        <v>117</v>
      </c>
      <c r="C24" s="40">
        <f t="shared" si="1"/>
        <v>0.028414351851851847</v>
      </c>
      <c r="D24" s="8">
        <f t="shared" si="2"/>
        <v>78</v>
      </c>
      <c r="E24" s="20">
        <v>4</v>
      </c>
      <c r="F24" s="205">
        <v>22</v>
      </c>
      <c r="G24" s="206" t="s">
        <v>23</v>
      </c>
      <c r="H24" s="207">
        <v>0.02693287037037037</v>
      </c>
      <c r="I24" s="208">
        <v>79</v>
      </c>
      <c r="J24" s="209">
        <f t="shared" si="0"/>
        <v>0.005386574074074074</v>
      </c>
      <c r="K24" s="36"/>
    </row>
    <row r="25" spans="1:11" ht="14.25">
      <c r="A25" s="13">
        <v>1</v>
      </c>
      <c r="B25" s="182" t="s">
        <v>100</v>
      </c>
      <c r="C25" s="38">
        <f t="shared" si="1"/>
        <v>0.02659722222222222</v>
      </c>
      <c r="D25" s="13">
        <f t="shared" si="2"/>
        <v>81</v>
      </c>
      <c r="E25" s="68">
        <v>5</v>
      </c>
      <c r="F25" s="205">
        <v>23</v>
      </c>
      <c r="G25" s="206" t="s">
        <v>117</v>
      </c>
      <c r="H25" s="207">
        <v>0.028414351851851847</v>
      </c>
      <c r="I25" s="208">
        <v>78</v>
      </c>
      <c r="J25" s="209">
        <f t="shared" si="0"/>
        <v>0.005682870370370369</v>
      </c>
      <c r="K25" s="36"/>
    </row>
    <row r="26" spans="1:11" ht="14.25">
      <c r="A26" s="14">
        <v>2</v>
      </c>
      <c r="B26" s="183" t="s">
        <v>94</v>
      </c>
      <c r="C26" s="39">
        <f t="shared" si="1"/>
        <v>0.028761574074074075</v>
      </c>
      <c r="D26" s="14">
        <f t="shared" si="2"/>
        <v>77</v>
      </c>
      <c r="E26" s="19">
        <v>5</v>
      </c>
      <c r="F26" s="205">
        <v>24</v>
      </c>
      <c r="G26" s="206" t="s">
        <v>94</v>
      </c>
      <c r="H26" s="207">
        <v>0.028761574074074075</v>
      </c>
      <c r="I26" s="208">
        <v>77</v>
      </c>
      <c r="J26" s="209">
        <f t="shared" si="0"/>
        <v>0.005752314814814815</v>
      </c>
      <c r="K26" s="36"/>
    </row>
    <row r="27" spans="1:11" ht="14.25">
      <c r="A27" s="17">
        <v>3</v>
      </c>
      <c r="B27" s="183" t="s">
        <v>32</v>
      </c>
      <c r="C27" s="39">
        <f t="shared" si="1"/>
        <v>0.028981481481481483</v>
      </c>
      <c r="D27" s="14">
        <f t="shared" si="2"/>
        <v>76</v>
      </c>
      <c r="E27" s="19">
        <v>5</v>
      </c>
      <c r="F27" s="205">
        <v>25</v>
      </c>
      <c r="G27" s="206" t="s">
        <v>32</v>
      </c>
      <c r="H27" s="207">
        <v>0.028981481481481483</v>
      </c>
      <c r="I27" s="208">
        <v>76</v>
      </c>
      <c r="J27" s="209">
        <f t="shared" si="0"/>
        <v>0.005796296296296297</v>
      </c>
      <c r="K27" s="36"/>
    </row>
    <row r="28" spans="1:11" ht="14.25">
      <c r="A28" s="14">
        <v>4</v>
      </c>
      <c r="B28" s="183" t="s">
        <v>115</v>
      </c>
      <c r="C28" s="39">
        <f t="shared" si="1"/>
        <v>0.029583333333333336</v>
      </c>
      <c r="D28" s="14">
        <f t="shared" si="2"/>
        <v>75</v>
      </c>
      <c r="E28" s="19">
        <v>5</v>
      </c>
      <c r="F28" s="205">
        <v>26</v>
      </c>
      <c r="G28" s="206" t="s">
        <v>115</v>
      </c>
      <c r="H28" s="207">
        <v>0.029583333333333336</v>
      </c>
      <c r="I28" s="208">
        <v>75</v>
      </c>
      <c r="J28" s="209">
        <f t="shared" si="0"/>
        <v>0.005916666666666667</v>
      </c>
      <c r="K28" s="36"/>
    </row>
    <row r="29" spans="1:11" ht="14.25">
      <c r="A29" s="14">
        <v>5</v>
      </c>
      <c r="B29" s="183" t="s">
        <v>62</v>
      </c>
      <c r="C29" s="39">
        <f t="shared" si="1"/>
        <v>0.03027777777777778</v>
      </c>
      <c r="D29" s="14">
        <f t="shared" si="2"/>
        <v>74</v>
      </c>
      <c r="E29" s="19">
        <v>5</v>
      </c>
      <c r="F29" s="205">
        <v>27</v>
      </c>
      <c r="G29" s="206" t="s">
        <v>62</v>
      </c>
      <c r="H29" s="207">
        <v>0.03027777777777778</v>
      </c>
      <c r="I29" s="208">
        <v>74</v>
      </c>
      <c r="J29" s="209">
        <f t="shared" si="0"/>
        <v>0.006055555555555555</v>
      </c>
      <c r="K29" s="36"/>
    </row>
    <row r="30" spans="1:11" ht="14.25">
      <c r="A30" s="8">
        <v>6</v>
      </c>
      <c r="B30" s="184" t="s">
        <v>19</v>
      </c>
      <c r="C30" s="40">
        <f t="shared" si="1"/>
        <v>0.03127314814814815</v>
      </c>
      <c r="D30" s="8">
        <f t="shared" si="2"/>
        <v>72</v>
      </c>
      <c r="E30" s="20">
        <v>5</v>
      </c>
      <c r="F30" s="205">
        <v>28</v>
      </c>
      <c r="G30" s="206" t="s">
        <v>67</v>
      </c>
      <c r="H30" s="207">
        <v>0.030983796296296297</v>
      </c>
      <c r="I30" s="208">
        <v>73</v>
      </c>
      <c r="J30" s="209">
        <f t="shared" si="0"/>
        <v>0.0061967592592592595</v>
      </c>
      <c r="K30" s="36"/>
    </row>
    <row r="31" spans="1:11" ht="14.25">
      <c r="A31" s="13">
        <v>1</v>
      </c>
      <c r="B31" s="182" t="s">
        <v>67</v>
      </c>
      <c r="C31" s="38">
        <f t="shared" si="1"/>
        <v>0.030983796296296297</v>
      </c>
      <c r="D31" s="13">
        <f t="shared" si="2"/>
        <v>73</v>
      </c>
      <c r="E31" s="68">
        <v>6</v>
      </c>
      <c r="F31" s="205">
        <v>29</v>
      </c>
      <c r="G31" s="206" t="s">
        <v>19</v>
      </c>
      <c r="H31" s="207">
        <v>0.03127314814814815</v>
      </c>
      <c r="I31" s="208">
        <v>72</v>
      </c>
      <c r="J31" s="209">
        <f t="shared" si="0"/>
        <v>0.006254629629629629</v>
      </c>
      <c r="K31" s="36"/>
    </row>
    <row r="32" spans="1:11" ht="14.25">
      <c r="A32" s="14">
        <v>2</v>
      </c>
      <c r="B32" s="183" t="s">
        <v>92</v>
      </c>
      <c r="C32" s="39">
        <f t="shared" si="1"/>
        <v>0.031435185185185184</v>
      </c>
      <c r="D32" s="14">
        <f t="shared" si="2"/>
        <v>71</v>
      </c>
      <c r="E32" s="19">
        <v>6</v>
      </c>
      <c r="F32" s="205">
        <v>30</v>
      </c>
      <c r="G32" s="206" t="s">
        <v>92</v>
      </c>
      <c r="H32" s="207">
        <v>0.031435185185185184</v>
      </c>
      <c r="I32" s="208">
        <v>71</v>
      </c>
      <c r="J32" s="209">
        <f t="shared" si="0"/>
        <v>0.006287037037037037</v>
      </c>
      <c r="K32" s="36"/>
    </row>
    <row r="33" spans="1:11" ht="14.25">
      <c r="A33" s="14">
        <v>3</v>
      </c>
      <c r="B33" s="183" t="s">
        <v>21</v>
      </c>
      <c r="C33" s="39">
        <f t="shared" si="1"/>
        <v>0.031747685185185184</v>
      </c>
      <c r="D33" s="14">
        <f t="shared" si="2"/>
        <v>70</v>
      </c>
      <c r="E33" s="19">
        <v>6</v>
      </c>
      <c r="F33" s="205">
        <v>31</v>
      </c>
      <c r="G33" s="206" t="s">
        <v>21</v>
      </c>
      <c r="H33" s="207">
        <v>0.031747685185185184</v>
      </c>
      <c r="I33" s="208">
        <v>70</v>
      </c>
      <c r="J33" s="209">
        <f t="shared" si="0"/>
        <v>0.006349537037037037</v>
      </c>
      <c r="K33" s="36"/>
    </row>
    <row r="34" spans="1:11" ht="14.25">
      <c r="A34" s="14">
        <v>4</v>
      </c>
      <c r="B34" s="196" t="s">
        <v>87</v>
      </c>
      <c r="C34" s="39">
        <f t="shared" si="1"/>
        <v>0.03217592592592593</v>
      </c>
      <c r="D34" s="14">
        <f t="shared" si="2"/>
        <v>69</v>
      </c>
      <c r="E34" s="19">
        <v>6</v>
      </c>
      <c r="F34" s="205">
        <v>32</v>
      </c>
      <c r="G34" s="210" t="s">
        <v>202</v>
      </c>
      <c r="H34" s="207">
        <v>0.03208333333333333</v>
      </c>
      <c r="I34" s="208" t="s">
        <v>49</v>
      </c>
      <c r="J34" s="209">
        <f t="shared" si="0"/>
        <v>0.006416666666666666</v>
      </c>
      <c r="K34" s="36"/>
    </row>
    <row r="35" spans="1:11" ht="14.25">
      <c r="A35" s="14">
        <v>5</v>
      </c>
      <c r="B35" s="181" t="s">
        <v>47</v>
      </c>
      <c r="C35" s="39">
        <f t="shared" si="1"/>
        <v>0.033171296296296296</v>
      </c>
      <c r="D35" s="14">
        <f t="shared" si="2"/>
        <v>67</v>
      </c>
      <c r="E35" s="19">
        <v>6</v>
      </c>
      <c r="F35" s="205">
        <v>33</v>
      </c>
      <c r="G35" s="206" t="s">
        <v>87</v>
      </c>
      <c r="H35" s="207">
        <v>0.03217592592592593</v>
      </c>
      <c r="I35" s="208">
        <v>69</v>
      </c>
      <c r="J35" s="209">
        <f t="shared" si="0"/>
        <v>0.006435185185185185</v>
      </c>
      <c r="K35" s="36"/>
    </row>
    <row r="36" spans="1:11" ht="14.25">
      <c r="A36" s="8">
        <v>6</v>
      </c>
      <c r="B36" s="189" t="s">
        <v>31</v>
      </c>
      <c r="C36" s="40">
        <f t="shared" si="1"/>
        <v>0.03326388888888889</v>
      </c>
      <c r="D36" s="8">
        <f t="shared" si="2"/>
        <v>66</v>
      </c>
      <c r="E36" s="20">
        <v>6</v>
      </c>
      <c r="F36" s="205">
        <v>34</v>
      </c>
      <c r="G36" s="211" t="s">
        <v>75</v>
      </c>
      <c r="H36" s="207">
        <v>0.03304398148148149</v>
      </c>
      <c r="I36" s="208">
        <v>68</v>
      </c>
      <c r="J36" s="209">
        <f t="shared" si="0"/>
        <v>0.0066087962962962975</v>
      </c>
      <c r="K36" s="36"/>
    </row>
    <row r="37" spans="1:11" ht="14.25">
      <c r="A37" s="13">
        <v>1</v>
      </c>
      <c r="B37" s="199" t="s">
        <v>75</v>
      </c>
      <c r="C37" s="38">
        <f t="shared" si="1"/>
        <v>0.03304398148148149</v>
      </c>
      <c r="D37" s="13">
        <f t="shared" si="2"/>
        <v>68</v>
      </c>
      <c r="E37" s="68">
        <v>7</v>
      </c>
      <c r="F37" s="205">
        <v>35</v>
      </c>
      <c r="G37" s="210" t="s">
        <v>47</v>
      </c>
      <c r="H37" s="207">
        <v>0.033171296296296296</v>
      </c>
      <c r="I37" s="208">
        <v>67</v>
      </c>
      <c r="J37" s="209">
        <f t="shared" si="0"/>
        <v>0.006634259259259259</v>
      </c>
      <c r="K37" s="36"/>
    </row>
    <row r="38" spans="1:11" ht="14.25">
      <c r="A38" s="14">
        <v>2</v>
      </c>
      <c r="B38" s="183" t="s">
        <v>45</v>
      </c>
      <c r="C38" s="39">
        <f t="shared" si="1"/>
        <v>0.033680555555555554</v>
      </c>
      <c r="D38" s="14">
        <f t="shared" si="2"/>
        <v>65</v>
      </c>
      <c r="E38" s="19">
        <v>7</v>
      </c>
      <c r="F38" s="205">
        <v>36</v>
      </c>
      <c r="G38" s="212" t="s">
        <v>31</v>
      </c>
      <c r="H38" s="207">
        <v>0.03326388888888889</v>
      </c>
      <c r="I38" s="208">
        <v>66</v>
      </c>
      <c r="J38" s="209">
        <f t="shared" si="0"/>
        <v>0.006652777777777778</v>
      </c>
      <c r="K38" s="36"/>
    </row>
    <row r="39" spans="1:11" ht="14.25">
      <c r="A39" s="14">
        <v>3</v>
      </c>
      <c r="B39" s="183" t="s">
        <v>88</v>
      </c>
      <c r="C39" s="39">
        <f t="shared" si="1"/>
        <v>0.03398148148148148</v>
      </c>
      <c r="D39" s="14">
        <f t="shared" si="2"/>
        <v>64</v>
      </c>
      <c r="E39" s="19">
        <v>7</v>
      </c>
      <c r="F39" s="205">
        <v>37</v>
      </c>
      <c r="G39" s="206" t="s">
        <v>45</v>
      </c>
      <c r="H39" s="207">
        <v>0.033680555555555554</v>
      </c>
      <c r="I39" s="208">
        <v>65</v>
      </c>
      <c r="J39" s="209">
        <f t="shared" si="0"/>
        <v>0.006736111111111111</v>
      </c>
      <c r="K39" s="36"/>
    </row>
    <row r="40" spans="1:11" ht="14.25">
      <c r="A40" s="14">
        <v>4</v>
      </c>
      <c r="B40" s="181" t="s">
        <v>34</v>
      </c>
      <c r="C40" s="39">
        <f t="shared" si="1"/>
        <v>0.03408564814814815</v>
      </c>
      <c r="D40" s="14">
        <f t="shared" si="2"/>
        <v>63</v>
      </c>
      <c r="E40" s="54">
        <v>7</v>
      </c>
      <c r="F40" s="205">
        <v>38</v>
      </c>
      <c r="G40" s="206" t="s">
        <v>88</v>
      </c>
      <c r="H40" s="207">
        <v>0.03398148148148148</v>
      </c>
      <c r="I40" s="208">
        <v>64</v>
      </c>
      <c r="J40" s="209">
        <f t="shared" si="0"/>
        <v>0.006796296296296296</v>
      </c>
      <c r="K40" s="36"/>
    </row>
    <row r="41" spans="1:11" ht="12" customHeight="1">
      <c r="A41" s="5">
        <v>5</v>
      </c>
      <c r="B41" s="181" t="s">
        <v>44</v>
      </c>
      <c r="C41" s="39">
        <f t="shared" si="1"/>
        <v>0.03414351851851852</v>
      </c>
      <c r="D41" s="14">
        <f t="shared" si="2"/>
        <v>62</v>
      </c>
      <c r="E41" s="19">
        <v>7</v>
      </c>
      <c r="F41" s="205">
        <v>39</v>
      </c>
      <c r="G41" s="212" t="s">
        <v>34</v>
      </c>
      <c r="H41" s="207">
        <v>0.03408564814814815</v>
      </c>
      <c r="I41" s="208">
        <v>63</v>
      </c>
      <c r="J41" s="209">
        <f t="shared" si="0"/>
        <v>0.00681712962962963</v>
      </c>
      <c r="K41" s="34"/>
    </row>
    <row r="42" spans="1:11" ht="12" customHeight="1">
      <c r="A42" s="153">
        <v>6</v>
      </c>
      <c r="B42" s="184" t="s">
        <v>35</v>
      </c>
      <c r="C42" s="39">
        <f t="shared" si="1"/>
        <v>0.0347337962962963</v>
      </c>
      <c r="D42" s="14">
        <f t="shared" si="2"/>
        <v>61</v>
      </c>
      <c r="E42" s="20">
        <v>7</v>
      </c>
      <c r="F42" s="205">
        <v>40</v>
      </c>
      <c r="G42" s="212" t="s">
        <v>44</v>
      </c>
      <c r="H42" s="207">
        <v>0.03414351851851852</v>
      </c>
      <c r="I42" s="208">
        <v>62</v>
      </c>
      <c r="J42" s="209">
        <f t="shared" si="0"/>
        <v>0.006828703703703703</v>
      </c>
      <c r="K42" s="34"/>
    </row>
    <row r="43" spans="1:10" ht="12" customHeight="1">
      <c r="A43" s="13">
        <v>1</v>
      </c>
      <c r="B43" s="192" t="s">
        <v>122</v>
      </c>
      <c r="C43" s="38">
        <f t="shared" si="1"/>
        <v>0.0350462962962963</v>
      </c>
      <c r="D43" s="13">
        <f t="shared" si="2"/>
        <v>60</v>
      </c>
      <c r="E43" s="68">
        <v>8</v>
      </c>
      <c r="F43" s="205">
        <v>41</v>
      </c>
      <c r="G43" s="206" t="s">
        <v>35</v>
      </c>
      <c r="H43" s="207">
        <v>0.0347337962962963</v>
      </c>
      <c r="I43" s="208">
        <v>61</v>
      </c>
      <c r="J43" s="209">
        <f t="shared" si="0"/>
        <v>0.006946759259259259</v>
      </c>
    </row>
    <row r="44" spans="1:10" ht="12" customHeight="1">
      <c r="A44" s="14">
        <v>2</v>
      </c>
      <c r="B44" s="183" t="s">
        <v>48</v>
      </c>
      <c r="C44" s="39">
        <f t="shared" si="1"/>
        <v>0.03605324074074074</v>
      </c>
      <c r="D44" s="14">
        <f t="shared" si="2"/>
        <v>59</v>
      </c>
      <c r="E44" s="19">
        <v>8</v>
      </c>
      <c r="F44" s="205">
        <v>42</v>
      </c>
      <c r="G44" s="211" t="s">
        <v>122</v>
      </c>
      <c r="H44" s="207">
        <v>0.0350462962962963</v>
      </c>
      <c r="I44" s="208">
        <v>60</v>
      </c>
      <c r="J44" s="209">
        <f t="shared" si="0"/>
        <v>0.007009259259259259</v>
      </c>
    </row>
    <row r="45" spans="1:10" ht="12" customHeight="1">
      <c r="A45" s="14">
        <v>3</v>
      </c>
      <c r="B45" s="183" t="s">
        <v>195</v>
      </c>
      <c r="C45" s="39">
        <f t="shared" si="1"/>
        <v>0.03774305555555556</v>
      </c>
      <c r="D45" s="14">
        <f t="shared" si="2"/>
        <v>58</v>
      </c>
      <c r="E45" s="19">
        <v>8</v>
      </c>
      <c r="F45" s="205">
        <v>43</v>
      </c>
      <c r="G45" s="206" t="s">
        <v>48</v>
      </c>
      <c r="H45" s="207">
        <v>0.03605324074074074</v>
      </c>
      <c r="I45" s="208">
        <v>59</v>
      </c>
      <c r="J45" s="209">
        <f t="shared" si="0"/>
        <v>0.007210648148148148</v>
      </c>
    </row>
    <row r="46" spans="1:10" ht="12" customHeight="1">
      <c r="A46" s="14">
        <v>4</v>
      </c>
      <c r="B46" s="183" t="s">
        <v>36</v>
      </c>
      <c r="C46" s="39">
        <f t="shared" si="1"/>
        <v>0.03967592592592593</v>
      </c>
      <c r="D46" s="14">
        <f t="shared" si="2"/>
        <v>57</v>
      </c>
      <c r="E46" s="19">
        <v>8</v>
      </c>
      <c r="F46" s="205">
        <v>44</v>
      </c>
      <c r="G46" s="206" t="s">
        <v>195</v>
      </c>
      <c r="H46" s="207">
        <v>0.03774305555555556</v>
      </c>
      <c r="I46" s="208">
        <v>58</v>
      </c>
      <c r="J46" s="209">
        <f t="shared" si="0"/>
        <v>0.007548611111111112</v>
      </c>
    </row>
    <row r="47" spans="1:10" ht="12" customHeight="1">
      <c r="A47" s="8">
        <v>5</v>
      </c>
      <c r="B47" s="189" t="s">
        <v>177</v>
      </c>
      <c r="C47" s="40">
        <f t="shared" si="1"/>
        <v>0.03967592592592593</v>
      </c>
      <c r="D47" s="8">
        <f t="shared" si="2"/>
        <v>56</v>
      </c>
      <c r="E47" s="20">
        <v>6</v>
      </c>
      <c r="F47" s="205">
        <v>45</v>
      </c>
      <c r="G47" s="206" t="s">
        <v>36</v>
      </c>
      <c r="H47" s="207">
        <v>0.03967592592592593</v>
      </c>
      <c r="I47" s="208">
        <v>57</v>
      </c>
      <c r="J47" s="209">
        <f t="shared" si="0"/>
        <v>0.007935185185185186</v>
      </c>
    </row>
    <row r="48" spans="1:10" ht="12" customHeight="1">
      <c r="A48" s="5"/>
      <c r="B48" s="34"/>
      <c r="C48" s="108"/>
      <c r="D48" s="5"/>
      <c r="E48" s="108"/>
      <c r="F48" s="213">
        <v>46</v>
      </c>
      <c r="G48" s="214" t="s">
        <v>177</v>
      </c>
      <c r="H48" s="215">
        <v>0.03967592592592593</v>
      </c>
      <c r="I48" s="216">
        <v>56</v>
      </c>
      <c r="J48" s="217">
        <f t="shared" si="0"/>
        <v>0.007935185185185186</v>
      </c>
    </row>
    <row r="49" spans="1:10" ht="12" customHeight="1">
      <c r="A49" s="5"/>
      <c r="B49" s="3"/>
      <c r="C49" s="108"/>
      <c r="D49" s="5"/>
      <c r="E49" s="108"/>
      <c r="F49" s="5"/>
      <c r="H49" s="111"/>
      <c r="I49" s="123"/>
      <c r="J49" s="124"/>
    </row>
    <row r="50" spans="1:10" ht="12" customHeight="1">
      <c r="A50" s="5"/>
      <c r="B50" s="34"/>
      <c r="C50" s="108"/>
      <c r="D50" s="5"/>
      <c r="E50" s="108"/>
      <c r="F50" s="5"/>
      <c r="G50" s="3"/>
      <c r="H50" s="111"/>
      <c r="I50" s="123"/>
      <c r="J50" s="124"/>
    </row>
    <row r="51" spans="1:10" ht="12" customHeight="1">
      <c r="A51" s="5"/>
      <c r="B51" s="3"/>
      <c r="C51" s="108"/>
      <c r="D51" s="5"/>
      <c r="E51" s="108"/>
      <c r="F51" s="5"/>
      <c r="G51" s="34"/>
      <c r="H51" s="111"/>
      <c r="I51" s="123"/>
      <c r="J51" s="124"/>
    </row>
    <row r="52" spans="1:9" ht="10.5" customHeight="1">
      <c r="A52" s="5"/>
      <c r="B52" s="3"/>
      <c r="C52" s="126"/>
      <c r="D52" s="5"/>
      <c r="E52" s="3"/>
      <c r="F52" s="1"/>
      <c r="G52" s="3"/>
      <c r="H52" s="111"/>
      <c r="I52" s="28"/>
    </row>
    <row r="53" spans="1:9" ht="10.5" customHeight="1">
      <c r="A53" s="5"/>
      <c r="B53" s="3"/>
      <c r="C53" s="126"/>
      <c r="D53" s="5"/>
      <c r="E53" s="3"/>
      <c r="F53" s="1"/>
      <c r="G53" s="3"/>
      <c r="H53" s="125"/>
      <c r="I53" s="28"/>
    </row>
    <row r="54" spans="5:8" ht="10.5" customHeight="1">
      <c r="E54" s="1"/>
      <c r="F54" s="1"/>
      <c r="H54" s="53"/>
    </row>
    <row r="55" spans="5:8" ht="10.5" customHeight="1">
      <c r="E55" s="1"/>
      <c r="F55" s="1"/>
      <c r="H55" s="53"/>
    </row>
    <row r="56" spans="5:8" ht="10.5" customHeight="1">
      <c r="E56" s="1"/>
      <c r="F56" s="1"/>
      <c r="H56" s="53"/>
    </row>
    <row r="57" spans="5:8" ht="10.5" customHeight="1">
      <c r="E57" s="1"/>
      <c r="F57" s="1"/>
      <c r="H57" s="53"/>
    </row>
    <row r="58" spans="5:8" ht="10.5" customHeight="1">
      <c r="E58" s="1"/>
      <c r="F58" s="1"/>
      <c r="H58" s="53"/>
    </row>
    <row r="59" spans="5:8" ht="10.5" customHeight="1">
      <c r="E59" s="1"/>
      <c r="F59" s="1"/>
      <c r="H59" s="53"/>
    </row>
    <row r="60" spans="5:8" ht="10.5" customHeight="1">
      <c r="E60" s="1"/>
      <c r="F60" s="1"/>
      <c r="H60" s="53"/>
    </row>
    <row r="61" spans="5:8" ht="10.5" customHeight="1">
      <c r="E61" s="1"/>
      <c r="F61" s="1"/>
      <c r="H61" s="53"/>
    </row>
    <row r="62" spans="5:8" ht="10.5" customHeight="1">
      <c r="E62" s="1"/>
      <c r="F62" s="1"/>
      <c r="H62" s="53"/>
    </row>
    <row r="63" spans="5:8" ht="10.5" customHeight="1">
      <c r="E63" s="1"/>
      <c r="F63" s="1"/>
      <c r="H63" s="53"/>
    </row>
    <row r="64" spans="5:8" ht="10.5" customHeight="1">
      <c r="E64" s="1"/>
      <c r="F64" s="1"/>
      <c r="H64" s="53"/>
    </row>
    <row r="65" spans="5:8" ht="10.5" customHeight="1">
      <c r="E65" s="1"/>
      <c r="F65" s="1"/>
      <c r="H65" s="53"/>
    </row>
    <row r="66" spans="5:8" ht="10.5" customHeight="1">
      <c r="E66" s="1"/>
      <c r="F66" s="1"/>
      <c r="H66" s="53"/>
    </row>
    <row r="67" spans="5:8" ht="10.5" customHeight="1">
      <c r="E67" s="1"/>
      <c r="F67" s="1"/>
      <c r="H67" s="53"/>
    </row>
    <row r="68" spans="5:8" ht="10.5" customHeight="1">
      <c r="E68" s="1"/>
      <c r="F68" s="1"/>
      <c r="H68" s="53"/>
    </row>
    <row r="69" spans="5:8" ht="10.5" customHeight="1">
      <c r="E69" s="1"/>
      <c r="F69" s="1"/>
      <c r="H69" s="53"/>
    </row>
    <row r="70" spans="5:8" ht="10.5" customHeight="1">
      <c r="E70" s="1"/>
      <c r="F70" s="1"/>
      <c r="H70" s="53"/>
    </row>
    <row r="71" spans="5:8" ht="10.5" customHeight="1">
      <c r="E71" s="1"/>
      <c r="F71" s="1"/>
      <c r="H71" s="53"/>
    </row>
    <row r="72" spans="5:8" ht="10.5" customHeight="1">
      <c r="E72" s="1"/>
      <c r="F72" s="1"/>
      <c r="H72" s="53"/>
    </row>
    <row r="73" spans="5:8" ht="10.5" customHeight="1">
      <c r="E73" s="1"/>
      <c r="F73" s="1"/>
      <c r="H73" s="53"/>
    </row>
    <row r="74" spans="5:8" ht="10.5" customHeight="1">
      <c r="E74" s="1"/>
      <c r="F74" s="1"/>
      <c r="H74" s="53"/>
    </row>
    <row r="75" spans="5:8" ht="10.5" customHeight="1">
      <c r="E75" s="1"/>
      <c r="F75" s="1"/>
      <c r="H75" s="53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A1">
      <selection activeCell="C12" sqref="C12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8.1406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1.28125" style="1" customWidth="1"/>
    <col min="8" max="8" width="7.8515625" style="44" bestFit="1" customWidth="1"/>
    <col min="9" max="9" width="6.140625" style="2" bestFit="1" customWidth="1"/>
    <col min="10" max="10" width="6.8515625" style="46" bestFit="1" customWidth="1"/>
    <col min="11" max="11" width="3.421875" style="31" customWidth="1"/>
    <col min="12" max="16384" width="13.57421875" style="1" customWidth="1"/>
  </cols>
  <sheetData>
    <row r="1" spans="1:11" s="6" customFormat="1" ht="23.25" customHeight="1">
      <c r="A1" s="258" t="s">
        <v>209</v>
      </c>
      <c r="B1" s="257"/>
      <c r="C1" s="257"/>
      <c r="D1" s="257"/>
      <c r="E1" s="257"/>
      <c r="F1" s="257"/>
      <c r="G1" s="257"/>
      <c r="H1" s="257"/>
      <c r="I1" s="257"/>
      <c r="J1" s="45">
        <v>3.1</v>
      </c>
      <c r="K1" s="6" t="s">
        <v>14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43" t="s">
        <v>0</v>
      </c>
      <c r="I2" s="9" t="s">
        <v>1</v>
      </c>
      <c r="J2" s="9" t="s">
        <v>13</v>
      </c>
      <c r="K2" s="35"/>
    </row>
    <row r="3" spans="1:11" ht="11.25">
      <c r="A3" s="23">
        <v>1</v>
      </c>
      <c r="B3" s="30" t="s">
        <v>78</v>
      </c>
      <c r="C3" s="129">
        <v>0.013842592592592594</v>
      </c>
      <c r="D3" s="15">
        <f aca="true" t="shared" si="0" ref="D3:D46">VLOOKUP($B3,$G$2:$I$50,3,FALSE)</f>
        <v>100</v>
      </c>
      <c r="E3" s="133">
        <v>1</v>
      </c>
      <c r="F3" s="13">
        <v>1</v>
      </c>
      <c r="G3" s="30" t="s">
        <v>78</v>
      </c>
      <c r="H3" s="129">
        <v>0.013842592592592594</v>
      </c>
      <c r="I3" s="25">
        <v>100</v>
      </c>
      <c r="J3" s="47">
        <f aca="true" t="shared" si="1" ref="J3:J50">H3/J$1</f>
        <v>0.004465352449223417</v>
      </c>
      <c r="K3" s="36"/>
    </row>
    <row r="4" spans="1:11" ht="11.25">
      <c r="A4" s="17">
        <v>2</v>
      </c>
      <c r="B4" s="32" t="s">
        <v>83</v>
      </c>
      <c r="C4" s="130">
        <v>0.014074074074074074</v>
      </c>
      <c r="D4" s="12">
        <f t="shared" si="0"/>
        <v>99</v>
      </c>
      <c r="E4" s="134">
        <v>1</v>
      </c>
      <c r="F4" s="14">
        <v>2</v>
      </c>
      <c r="G4" s="29" t="s">
        <v>203</v>
      </c>
      <c r="H4" s="130">
        <v>0.013935185185185184</v>
      </c>
      <c r="I4" s="16" t="s">
        <v>49</v>
      </c>
      <c r="J4" s="48">
        <f t="shared" si="1"/>
        <v>0.004495221027479092</v>
      </c>
      <c r="K4" s="36"/>
    </row>
    <row r="5" spans="1:11" ht="11.25">
      <c r="A5" s="17">
        <v>3</v>
      </c>
      <c r="B5" s="29" t="s">
        <v>15</v>
      </c>
      <c r="C5" s="130">
        <v>0.014189814814814815</v>
      </c>
      <c r="D5" s="12">
        <f t="shared" si="0"/>
        <v>97</v>
      </c>
      <c r="E5" s="134">
        <v>1</v>
      </c>
      <c r="F5" s="14">
        <v>3</v>
      </c>
      <c r="G5" s="32" t="s">
        <v>83</v>
      </c>
      <c r="H5" s="130">
        <v>0.014074074074074074</v>
      </c>
      <c r="I5" s="16">
        <v>99</v>
      </c>
      <c r="J5" s="48">
        <f t="shared" si="1"/>
        <v>0.004540023894862604</v>
      </c>
      <c r="K5" s="36"/>
    </row>
    <row r="6" spans="1:11" ht="11.25">
      <c r="A6" s="23">
        <v>1</v>
      </c>
      <c r="B6" s="30" t="s">
        <v>118</v>
      </c>
      <c r="C6" s="129">
        <v>0.014178240740740741</v>
      </c>
      <c r="D6" s="15">
        <f t="shared" si="0"/>
        <v>98</v>
      </c>
      <c r="E6" s="133">
        <v>2</v>
      </c>
      <c r="F6" s="14">
        <v>4</v>
      </c>
      <c r="G6" s="32" t="s">
        <v>118</v>
      </c>
      <c r="H6" s="130">
        <v>0.014178240740740741</v>
      </c>
      <c r="I6" s="16">
        <v>98</v>
      </c>
      <c r="J6" s="48">
        <f t="shared" si="1"/>
        <v>0.004573626045400239</v>
      </c>
      <c r="K6" s="36"/>
    </row>
    <row r="7" spans="1:11" ht="11.25">
      <c r="A7" s="17">
        <v>2</v>
      </c>
      <c r="B7" s="29" t="s">
        <v>112</v>
      </c>
      <c r="C7" s="130">
        <v>0.01615740740740741</v>
      </c>
      <c r="D7" s="12">
        <f t="shared" si="0"/>
        <v>88</v>
      </c>
      <c r="E7" s="134">
        <v>2</v>
      </c>
      <c r="F7" s="14">
        <v>5</v>
      </c>
      <c r="G7" s="29" t="s">
        <v>15</v>
      </c>
      <c r="H7" s="130">
        <v>0.014189814814814815</v>
      </c>
      <c r="I7" s="16">
        <v>97</v>
      </c>
      <c r="J7" s="48">
        <f t="shared" si="1"/>
        <v>0.004577359617682198</v>
      </c>
      <c r="K7" s="36"/>
    </row>
    <row r="8" spans="1:11" ht="11.25">
      <c r="A8" s="69">
        <v>3</v>
      </c>
      <c r="B8" s="37" t="s">
        <v>24</v>
      </c>
      <c r="C8" s="218">
        <v>0.018541666666666668</v>
      </c>
      <c r="D8" s="66">
        <f t="shared" si="0"/>
        <v>72</v>
      </c>
      <c r="E8" s="223">
        <v>2</v>
      </c>
      <c r="F8" s="14">
        <v>6</v>
      </c>
      <c r="G8" s="29" t="s">
        <v>70</v>
      </c>
      <c r="H8" s="130">
        <v>0.014374999999999999</v>
      </c>
      <c r="I8" s="16">
        <v>96</v>
      </c>
      <c r="J8" s="48">
        <f t="shared" si="1"/>
        <v>0.004637096774193548</v>
      </c>
      <c r="K8" s="36"/>
    </row>
    <row r="9" spans="1:11" ht="11.25">
      <c r="A9" s="13">
        <v>1</v>
      </c>
      <c r="B9" s="50" t="s">
        <v>70</v>
      </c>
      <c r="C9" s="129">
        <v>0.014374999999999999</v>
      </c>
      <c r="D9" s="13">
        <f t="shared" si="0"/>
        <v>96</v>
      </c>
      <c r="E9" s="133">
        <v>3</v>
      </c>
      <c r="F9" s="14">
        <v>7</v>
      </c>
      <c r="G9" s="29" t="s">
        <v>130</v>
      </c>
      <c r="H9" s="130">
        <v>0.014837962962962963</v>
      </c>
      <c r="I9" s="16">
        <v>95</v>
      </c>
      <c r="J9" s="48">
        <f t="shared" si="1"/>
        <v>0.004786439665471923</v>
      </c>
      <c r="K9" s="36"/>
    </row>
    <row r="10" spans="1:11" ht="11.25">
      <c r="A10" s="14">
        <v>2</v>
      </c>
      <c r="B10" s="29" t="s">
        <v>130</v>
      </c>
      <c r="C10" s="130">
        <v>0.014837962962962963</v>
      </c>
      <c r="D10" s="12">
        <f t="shared" si="0"/>
        <v>95</v>
      </c>
      <c r="E10" s="134">
        <v>3</v>
      </c>
      <c r="F10" s="14">
        <v>8</v>
      </c>
      <c r="G10" s="29" t="s">
        <v>98</v>
      </c>
      <c r="H10" s="130">
        <v>0.01503472222222222</v>
      </c>
      <c r="I10" s="16">
        <v>94</v>
      </c>
      <c r="J10" s="48">
        <f t="shared" si="1"/>
        <v>0.004849910394265232</v>
      </c>
      <c r="K10" s="36"/>
    </row>
    <row r="11" spans="1:11" ht="11.25">
      <c r="A11" s="14">
        <v>3</v>
      </c>
      <c r="B11" s="29" t="s">
        <v>98</v>
      </c>
      <c r="C11" s="130">
        <v>0.01503472222222222</v>
      </c>
      <c r="D11" s="14">
        <f t="shared" si="0"/>
        <v>94</v>
      </c>
      <c r="E11" s="134">
        <v>3</v>
      </c>
      <c r="F11" s="14">
        <v>9</v>
      </c>
      <c r="G11" s="29" t="s">
        <v>93</v>
      </c>
      <c r="H11" s="130">
        <v>0.015127314814814816</v>
      </c>
      <c r="I11" s="16">
        <v>93</v>
      </c>
      <c r="J11" s="48">
        <f t="shared" si="1"/>
        <v>0.004879778972520908</v>
      </c>
      <c r="K11" s="36"/>
    </row>
    <row r="12" spans="1:11" ht="11.25">
      <c r="A12" s="14">
        <v>4</v>
      </c>
      <c r="B12" s="3" t="s">
        <v>93</v>
      </c>
      <c r="C12" s="130">
        <v>0.015127314814814816</v>
      </c>
      <c r="D12" s="14">
        <f t="shared" si="0"/>
        <v>93</v>
      </c>
      <c r="E12" s="134">
        <v>3</v>
      </c>
      <c r="F12" s="14">
        <v>10</v>
      </c>
      <c r="G12" s="29" t="s">
        <v>42</v>
      </c>
      <c r="H12" s="130">
        <v>0.015243055555555557</v>
      </c>
      <c r="I12" s="16">
        <v>92</v>
      </c>
      <c r="J12" s="48">
        <f t="shared" si="1"/>
        <v>0.004917114695340502</v>
      </c>
      <c r="K12" s="36"/>
    </row>
    <row r="13" spans="1:11" ht="11.25">
      <c r="A13" s="14">
        <v>5</v>
      </c>
      <c r="B13" s="29" t="s">
        <v>42</v>
      </c>
      <c r="C13" s="130">
        <v>0.015243055555555557</v>
      </c>
      <c r="D13" s="14">
        <f t="shared" si="0"/>
        <v>92</v>
      </c>
      <c r="E13" s="134">
        <v>3</v>
      </c>
      <c r="F13" s="14">
        <v>11</v>
      </c>
      <c r="G13" s="29" t="s">
        <v>90</v>
      </c>
      <c r="H13" s="130">
        <v>0.015555555555555553</v>
      </c>
      <c r="I13" s="16">
        <v>91</v>
      </c>
      <c r="J13" s="48">
        <f t="shared" si="1"/>
        <v>0.005017921146953404</v>
      </c>
      <c r="K13" s="36"/>
    </row>
    <row r="14" spans="1:11" ht="11.25">
      <c r="A14" s="14">
        <v>6</v>
      </c>
      <c r="B14" s="29" t="s">
        <v>90</v>
      </c>
      <c r="C14" s="130">
        <v>0.015555555555555553</v>
      </c>
      <c r="D14" s="14">
        <f t="shared" si="0"/>
        <v>91</v>
      </c>
      <c r="E14" s="134">
        <v>3</v>
      </c>
      <c r="F14" s="14">
        <v>12</v>
      </c>
      <c r="G14" s="32" t="s">
        <v>84</v>
      </c>
      <c r="H14" s="130">
        <v>0.0159375</v>
      </c>
      <c r="I14" s="16">
        <v>90</v>
      </c>
      <c r="J14" s="48">
        <f t="shared" si="1"/>
        <v>0.005141129032258065</v>
      </c>
      <c r="K14" s="36"/>
    </row>
    <row r="15" spans="1:11" ht="11.25">
      <c r="A15" s="14">
        <v>7</v>
      </c>
      <c r="B15" s="34" t="s">
        <v>84</v>
      </c>
      <c r="C15" s="130">
        <v>0.0159375</v>
      </c>
      <c r="D15" s="14">
        <f t="shared" si="0"/>
        <v>90</v>
      </c>
      <c r="E15" s="134">
        <v>3</v>
      </c>
      <c r="F15" s="14">
        <v>13</v>
      </c>
      <c r="G15" s="29" t="s">
        <v>104</v>
      </c>
      <c r="H15" s="130">
        <v>0.01596064814814815</v>
      </c>
      <c r="I15" s="16">
        <v>89</v>
      </c>
      <c r="J15" s="48">
        <f t="shared" si="1"/>
        <v>0.005148596176821984</v>
      </c>
      <c r="K15" s="36"/>
    </row>
    <row r="16" spans="1:11" ht="11.25">
      <c r="A16" s="14">
        <v>8</v>
      </c>
      <c r="B16" s="3" t="s">
        <v>104</v>
      </c>
      <c r="C16" s="130">
        <v>0.01596064814814815</v>
      </c>
      <c r="D16" s="14">
        <f t="shared" si="0"/>
        <v>89</v>
      </c>
      <c r="E16" s="134">
        <v>3</v>
      </c>
      <c r="F16" s="14">
        <v>14</v>
      </c>
      <c r="G16" s="29" t="s">
        <v>112</v>
      </c>
      <c r="H16" s="130">
        <v>0.01615740740740741</v>
      </c>
      <c r="I16" s="16">
        <v>88</v>
      </c>
      <c r="J16" s="48">
        <f t="shared" si="1"/>
        <v>0.005212066905615293</v>
      </c>
      <c r="K16" s="36"/>
    </row>
    <row r="17" spans="1:11" ht="11.25">
      <c r="A17" s="14">
        <v>9</v>
      </c>
      <c r="B17" s="32" t="s">
        <v>41</v>
      </c>
      <c r="C17" s="130">
        <v>0.016458333333333332</v>
      </c>
      <c r="D17" s="14">
        <f t="shared" si="0"/>
        <v>85</v>
      </c>
      <c r="E17" s="134">
        <v>3</v>
      </c>
      <c r="F17" s="14">
        <v>15</v>
      </c>
      <c r="G17" s="32" t="s">
        <v>91</v>
      </c>
      <c r="H17" s="130">
        <v>0.01619212962962963</v>
      </c>
      <c r="I17" s="16">
        <v>87</v>
      </c>
      <c r="J17" s="48">
        <f t="shared" si="1"/>
        <v>0.0052232676224611705</v>
      </c>
      <c r="K17" s="36"/>
    </row>
    <row r="18" spans="1:11" ht="11.25">
      <c r="A18" s="14">
        <v>10</v>
      </c>
      <c r="B18" s="3" t="s">
        <v>16</v>
      </c>
      <c r="C18" s="130">
        <v>0.016655092592592593</v>
      </c>
      <c r="D18" s="14">
        <f t="shared" si="0"/>
        <v>83</v>
      </c>
      <c r="E18" s="224">
        <v>3</v>
      </c>
      <c r="F18" s="14">
        <v>16</v>
      </c>
      <c r="G18" s="29" t="s">
        <v>73</v>
      </c>
      <c r="H18" s="130">
        <v>0.016307870370370372</v>
      </c>
      <c r="I18" s="16">
        <v>86</v>
      </c>
      <c r="J18" s="48">
        <f t="shared" si="1"/>
        <v>0.005260603345280765</v>
      </c>
      <c r="K18" s="36"/>
    </row>
    <row r="19" spans="1:11" ht="11.25">
      <c r="A19" s="8">
        <v>11</v>
      </c>
      <c r="B19" s="37" t="s">
        <v>40</v>
      </c>
      <c r="C19" s="218">
        <v>0.017800925925925925</v>
      </c>
      <c r="D19" s="8">
        <f t="shared" si="0"/>
        <v>77</v>
      </c>
      <c r="E19" s="225">
        <v>3</v>
      </c>
      <c r="F19" s="14">
        <v>17</v>
      </c>
      <c r="G19" s="32" t="s">
        <v>41</v>
      </c>
      <c r="H19" s="130">
        <v>0.016458333333333332</v>
      </c>
      <c r="I19" s="16">
        <v>85</v>
      </c>
      <c r="J19" s="48">
        <f t="shared" si="1"/>
        <v>0.005309139784946236</v>
      </c>
      <c r="K19" s="36"/>
    </row>
    <row r="20" spans="1:11" ht="11.25">
      <c r="A20" s="13">
        <v>1</v>
      </c>
      <c r="B20" s="30" t="s">
        <v>91</v>
      </c>
      <c r="C20" s="129">
        <v>0.01619212962962963</v>
      </c>
      <c r="D20" s="13">
        <f t="shared" si="0"/>
        <v>87</v>
      </c>
      <c r="E20" s="226">
        <v>4</v>
      </c>
      <c r="F20" s="14">
        <v>18</v>
      </c>
      <c r="G20" s="29" t="s">
        <v>100</v>
      </c>
      <c r="H20" s="130">
        <v>0.016631944444444446</v>
      </c>
      <c r="I20" s="16">
        <v>84</v>
      </c>
      <c r="J20" s="48">
        <f t="shared" si="1"/>
        <v>0.005365143369175628</v>
      </c>
      <c r="K20" s="36"/>
    </row>
    <row r="21" spans="1:11" ht="11.25">
      <c r="A21" s="14">
        <v>2</v>
      </c>
      <c r="B21" s="3" t="s">
        <v>73</v>
      </c>
      <c r="C21" s="130">
        <v>0.016307870370370372</v>
      </c>
      <c r="D21" s="14">
        <f t="shared" si="0"/>
        <v>86</v>
      </c>
      <c r="E21" s="224">
        <v>4</v>
      </c>
      <c r="F21" s="14">
        <v>19</v>
      </c>
      <c r="G21" s="29" t="s">
        <v>16</v>
      </c>
      <c r="H21" s="130">
        <v>0.016655092592592593</v>
      </c>
      <c r="I21" s="16">
        <v>83</v>
      </c>
      <c r="J21" s="48">
        <f t="shared" si="1"/>
        <v>0.005372610513739546</v>
      </c>
      <c r="K21" s="36"/>
    </row>
    <row r="22" spans="1:11" ht="11.25">
      <c r="A22" s="14">
        <v>3</v>
      </c>
      <c r="B22" s="3" t="s">
        <v>128</v>
      </c>
      <c r="C22" s="130">
        <v>0.016898148148148148</v>
      </c>
      <c r="D22" s="14">
        <f t="shared" si="0"/>
        <v>82</v>
      </c>
      <c r="E22" s="224">
        <v>4</v>
      </c>
      <c r="F22" s="14">
        <v>20</v>
      </c>
      <c r="G22" s="29" t="s">
        <v>128</v>
      </c>
      <c r="H22" s="130">
        <v>0.016898148148148148</v>
      </c>
      <c r="I22" s="16">
        <v>82</v>
      </c>
      <c r="J22" s="48">
        <f t="shared" si="1"/>
        <v>0.005451015531660693</v>
      </c>
      <c r="K22" s="36"/>
    </row>
    <row r="23" spans="1:11" ht="11.25">
      <c r="A23" s="14">
        <v>4</v>
      </c>
      <c r="B23" s="29" t="s">
        <v>17</v>
      </c>
      <c r="C23" s="130">
        <v>0.01702546296296296</v>
      </c>
      <c r="D23" s="14">
        <f t="shared" si="0"/>
        <v>81</v>
      </c>
      <c r="E23" s="224">
        <v>4</v>
      </c>
      <c r="F23" s="14">
        <v>21</v>
      </c>
      <c r="G23" s="29" t="s">
        <v>17</v>
      </c>
      <c r="H23" s="130">
        <v>0.01702546296296296</v>
      </c>
      <c r="I23" s="16">
        <v>81</v>
      </c>
      <c r="J23" s="48">
        <f t="shared" si="1"/>
        <v>0.005492084826762245</v>
      </c>
      <c r="K23" s="36"/>
    </row>
    <row r="24" spans="1:11" ht="11.25">
      <c r="A24" s="17">
        <v>5</v>
      </c>
      <c r="B24" s="3" t="s">
        <v>68</v>
      </c>
      <c r="C24" s="128">
        <v>0.01712962962962963</v>
      </c>
      <c r="D24" s="14">
        <f t="shared" si="0"/>
        <v>80</v>
      </c>
      <c r="E24" s="224">
        <v>4</v>
      </c>
      <c r="F24" s="14">
        <v>22</v>
      </c>
      <c r="G24" s="29" t="s">
        <v>68</v>
      </c>
      <c r="H24" s="128">
        <v>0.01712962962962963</v>
      </c>
      <c r="I24" s="16">
        <v>80</v>
      </c>
      <c r="J24" s="48">
        <f t="shared" si="1"/>
        <v>0.005525686977299881</v>
      </c>
      <c r="K24" s="36"/>
    </row>
    <row r="25" spans="1:11" ht="11.25">
      <c r="A25" s="14">
        <v>6</v>
      </c>
      <c r="B25" s="29" t="s">
        <v>204</v>
      </c>
      <c r="C25" s="128">
        <v>0.018379629629629628</v>
      </c>
      <c r="D25" s="14">
        <f t="shared" si="0"/>
        <v>74</v>
      </c>
      <c r="E25" s="224">
        <v>4</v>
      </c>
      <c r="F25" s="14">
        <v>23</v>
      </c>
      <c r="G25" s="29" t="s">
        <v>115</v>
      </c>
      <c r="H25" s="130">
        <v>0.017326388888888888</v>
      </c>
      <c r="I25" s="16">
        <v>79</v>
      </c>
      <c r="J25" s="48">
        <f t="shared" si="1"/>
        <v>0.005589157706093189</v>
      </c>
      <c r="K25" s="36"/>
    </row>
    <row r="26" spans="1:11" ht="11.25">
      <c r="A26" s="13">
        <v>1</v>
      </c>
      <c r="B26" s="219" t="s">
        <v>100</v>
      </c>
      <c r="C26" s="129">
        <v>0.016631944444444446</v>
      </c>
      <c r="D26" s="13">
        <f t="shared" si="0"/>
        <v>84</v>
      </c>
      <c r="E26" s="226">
        <v>5</v>
      </c>
      <c r="F26" s="14">
        <v>24</v>
      </c>
      <c r="G26" s="29" t="s">
        <v>18</v>
      </c>
      <c r="H26" s="128">
        <v>0.017685185185185182</v>
      </c>
      <c r="I26" s="16">
        <v>78</v>
      </c>
      <c r="J26" s="48">
        <f t="shared" si="1"/>
        <v>0.00570489844683393</v>
      </c>
      <c r="K26" s="36"/>
    </row>
    <row r="27" spans="1:11" ht="11.25">
      <c r="A27" s="14">
        <v>2</v>
      </c>
      <c r="B27" s="3" t="s">
        <v>115</v>
      </c>
      <c r="C27" s="130">
        <v>0.017326388888888888</v>
      </c>
      <c r="D27" s="14">
        <f t="shared" si="0"/>
        <v>79</v>
      </c>
      <c r="E27" s="224">
        <v>5</v>
      </c>
      <c r="F27" s="14">
        <v>25</v>
      </c>
      <c r="G27" s="29" t="s">
        <v>40</v>
      </c>
      <c r="H27" s="128">
        <v>0.017800925925925925</v>
      </c>
      <c r="I27" s="16">
        <v>77</v>
      </c>
      <c r="J27" s="48">
        <f t="shared" si="1"/>
        <v>0.005742234169653524</v>
      </c>
      <c r="K27" s="36"/>
    </row>
    <row r="28" spans="1:11" ht="11.25">
      <c r="A28" s="17">
        <v>3</v>
      </c>
      <c r="B28" s="29" t="s">
        <v>18</v>
      </c>
      <c r="C28" s="128">
        <v>0.017685185185185182</v>
      </c>
      <c r="D28" s="14">
        <f t="shared" si="0"/>
        <v>78</v>
      </c>
      <c r="E28" s="224">
        <v>5</v>
      </c>
      <c r="F28" s="14">
        <v>26</v>
      </c>
      <c r="G28" s="29" t="s">
        <v>94</v>
      </c>
      <c r="H28" s="128">
        <v>0.017881944444444443</v>
      </c>
      <c r="I28" s="16">
        <v>76</v>
      </c>
      <c r="J28" s="48">
        <f t="shared" si="1"/>
        <v>0.00576836917562724</v>
      </c>
      <c r="K28" s="36"/>
    </row>
    <row r="29" spans="1:11" ht="11.25">
      <c r="A29" s="17">
        <v>4</v>
      </c>
      <c r="B29" s="3" t="s">
        <v>94</v>
      </c>
      <c r="C29" s="128">
        <v>0.017881944444444443</v>
      </c>
      <c r="D29" s="14">
        <f t="shared" si="0"/>
        <v>76</v>
      </c>
      <c r="E29" s="224">
        <v>5</v>
      </c>
      <c r="F29" s="14">
        <v>27</v>
      </c>
      <c r="G29" s="29" t="s">
        <v>86</v>
      </c>
      <c r="H29" s="128">
        <v>0.01806712962962963</v>
      </c>
      <c r="I29" s="16">
        <v>75</v>
      </c>
      <c r="J29" s="48">
        <f t="shared" si="1"/>
        <v>0.0058281063321385905</v>
      </c>
      <c r="K29" s="36"/>
    </row>
    <row r="30" spans="1:11" ht="11.25">
      <c r="A30" s="14">
        <v>5</v>
      </c>
      <c r="B30" s="3" t="s">
        <v>62</v>
      </c>
      <c r="C30" s="128">
        <v>0.018530092592592595</v>
      </c>
      <c r="D30" s="14">
        <f t="shared" si="0"/>
        <v>73</v>
      </c>
      <c r="E30" s="224">
        <v>5</v>
      </c>
      <c r="F30" s="14">
        <v>28</v>
      </c>
      <c r="G30" s="29" t="s">
        <v>204</v>
      </c>
      <c r="H30" s="128">
        <v>0.018379629629629628</v>
      </c>
      <c r="I30" s="16">
        <v>74</v>
      </c>
      <c r="J30" s="48">
        <f t="shared" si="1"/>
        <v>0.005928912783751492</v>
      </c>
      <c r="K30" s="36"/>
    </row>
    <row r="31" spans="1:11" ht="11.25">
      <c r="A31" s="8">
        <v>6</v>
      </c>
      <c r="B31" s="37" t="s">
        <v>19</v>
      </c>
      <c r="C31" s="218">
        <v>0.01909722222222222</v>
      </c>
      <c r="D31" s="8">
        <f t="shared" si="0"/>
        <v>67</v>
      </c>
      <c r="E31" s="225">
        <v>5</v>
      </c>
      <c r="F31" s="14">
        <v>29</v>
      </c>
      <c r="G31" s="29" t="s">
        <v>62</v>
      </c>
      <c r="H31" s="128">
        <v>0.018530092592592595</v>
      </c>
      <c r="I31" s="16">
        <v>73</v>
      </c>
      <c r="J31" s="48">
        <f t="shared" si="1"/>
        <v>0.005977449223416966</v>
      </c>
      <c r="K31" s="36"/>
    </row>
    <row r="32" spans="1:11" ht="11.25">
      <c r="A32" s="13">
        <v>1</v>
      </c>
      <c r="B32" s="219" t="s">
        <v>86</v>
      </c>
      <c r="C32" s="220">
        <v>0.01806712962962963</v>
      </c>
      <c r="D32" s="13">
        <f t="shared" si="0"/>
        <v>75</v>
      </c>
      <c r="E32" s="226">
        <v>6</v>
      </c>
      <c r="F32" s="14">
        <v>30</v>
      </c>
      <c r="G32" s="29" t="s">
        <v>24</v>
      </c>
      <c r="H32" s="128">
        <v>0.018541666666666668</v>
      </c>
      <c r="I32" s="16">
        <v>72</v>
      </c>
      <c r="J32" s="48">
        <f t="shared" si="1"/>
        <v>0.005981182795698925</v>
      </c>
      <c r="K32" s="36"/>
    </row>
    <row r="33" spans="1:11" ht="11.25">
      <c r="A33" s="14">
        <v>2</v>
      </c>
      <c r="B33" s="32" t="s">
        <v>92</v>
      </c>
      <c r="C33" s="128">
        <v>0.01861111111111111</v>
      </c>
      <c r="D33" s="14">
        <f t="shared" si="0"/>
        <v>71</v>
      </c>
      <c r="E33" s="224">
        <v>6</v>
      </c>
      <c r="F33" s="14">
        <v>31</v>
      </c>
      <c r="G33" s="32" t="s">
        <v>92</v>
      </c>
      <c r="H33" s="128">
        <v>0.01861111111111111</v>
      </c>
      <c r="I33" s="16">
        <v>71</v>
      </c>
      <c r="J33" s="48">
        <f t="shared" si="1"/>
        <v>0.00600358422939068</v>
      </c>
      <c r="K33" s="36"/>
    </row>
    <row r="34" spans="1:11" ht="11.25">
      <c r="A34" s="14">
        <v>3</v>
      </c>
      <c r="B34" s="3" t="s">
        <v>20</v>
      </c>
      <c r="C34" s="128">
        <v>0.01877314814814815</v>
      </c>
      <c r="D34" s="14">
        <f t="shared" si="0"/>
        <v>70</v>
      </c>
      <c r="E34" s="224">
        <v>6</v>
      </c>
      <c r="F34" s="14">
        <v>32</v>
      </c>
      <c r="G34" s="29" t="s">
        <v>20</v>
      </c>
      <c r="H34" s="128">
        <v>0.01877314814814815</v>
      </c>
      <c r="I34" s="16">
        <v>70</v>
      </c>
      <c r="J34" s="48">
        <f t="shared" si="1"/>
        <v>0.006055854241338113</v>
      </c>
      <c r="K34" s="36"/>
    </row>
    <row r="35" spans="1:11" ht="11.25">
      <c r="A35" s="14">
        <v>4</v>
      </c>
      <c r="B35" s="3" t="s">
        <v>101</v>
      </c>
      <c r="C35" s="128">
        <v>0.018865740740740742</v>
      </c>
      <c r="D35" s="14">
        <f t="shared" si="0"/>
        <v>69</v>
      </c>
      <c r="E35" s="224">
        <v>6</v>
      </c>
      <c r="F35" s="14">
        <v>33</v>
      </c>
      <c r="G35" s="29" t="s">
        <v>101</v>
      </c>
      <c r="H35" s="128">
        <v>0.018865740740740742</v>
      </c>
      <c r="I35" s="16">
        <v>69</v>
      </c>
      <c r="J35" s="48">
        <f t="shared" si="1"/>
        <v>0.006085722819593788</v>
      </c>
      <c r="K35" s="36"/>
    </row>
    <row r="36" spans="1:11" ht="11.25">
      <c r="A36" s="14">
        <v>5</v>
      </c>
      <c r="B36" s="29" t="s">
        <v>47</v>
      </c>
      <c r="C36" s="128">
        <v>0.019016203703703705</v>
      </c>
      <c r="D36" s="14">
        <f t="shared" si="0"/>
        <v>68</v>
      </c>
      <c r="E36" s="224">
        <v>6</v>
      </c>
      <c r="F36" s="14">
        <v>34</v>
      </c>
      <c r="G36" s="29" t="s">
        <v>47</v>
      </c>
      <c r="H36" s="128">
        <v>0.019016203703703705</v>
      </c>
      <c r="I36" s="16">
        <v>68</v>
      </c>
      <c r="J36" s="48">
        <f t="shared" si="1"/>
        <v>0.0061342592592592594</v>
      </c>
      <c r="K36" s="36"/>
    </row>
    <row r="37" spans="1:11" ht="11.25">
      <c r="A37" s="14">
        <v>6</v>
      </c>
      <c r="B37" s="29" t="s">
        <v>21</v>
      </c>
      <c r="C37" s="128">
        <v>0.01954861111111111</v>
      </c>
      <c r="D37" s="14">
        <f t="shared" si="0"/>
        <v>66</v>
      </c>
      <c r="E37" s="224">
        <v>6</v>
      </c>
      <c r="F37" s="14">
        <v>35</v>
      </c>
      <c r="G37" s="29" t="s">
        <v>19</v>
      </c>
      <c r="H37" s="128">
        <v>0.01909722222222222</v>
      </c>
      <c r="I37" s="16">
        <v>67</v>
      </c>
      <c r="J37" s="48">
        <f t="shared" si="1"/>
        <v>0.006160394265232974</v>
      </c>
      <c r="K37" s="36"/>
    </row>
    <row r="38" spans="1:11" ht="11.25">
      <c r="A38" s="14">
        <v>7</v>
      </c>
      <c r="B38" s="29" t="s">
        <v>87</v>
      </c>
      <c r="C38" s="128">
        <v>0.01990740740740741</v>
      </c>
      <c r="D38" s="14">
        <f t="shared" si="0"/>
        <v>65</v>
      </c>
      <c r="E38" s="224">
        <v>6</v>
      </c>
      <c r="F38" s="14">
        <v>36</v>
      </c>
      <c r="G38" s="29" t="s">
        <v>21</v>
      </c>
      <c r="H38" s="128">
        <v>0.01954861111111111</v>
      </c>
      <c r="I38" s="16">
        <v>66</v>
      </c>
      <c r="J38" s="48">
        <f t="shared" si="1"/>
        <v>0.006306003584229391</v>
      </c>
      <c r="K38" s="36"/>
    </row>
    <row r="39" spans="1:11" ht="11.25">
      <c r="A39" s="14">
        <v>8</v>
      </c>
      <c r="B39" s="3" t="s">
        <v>43</v>
      </c>
      <c r="C39" s="128">
        <v>0.020150462962962964</v>
      </c>
      <c r="D39" s="14">
        <f t="shared" si="0"/>
        <v>64</v>
      </c>
      <c r="E39" s="224">
        <v>6</v>
      </c>
      <c r="F39" s="14">
        <v>37</v>
      </c>
      <c r="G39" s="29" t="s">
        <v>205</v>
      </c>
      <c r="H39" s="128">
        <v>0.019849537037037037</v>
      </c>
      <c r="I39" s="16" t="s">
        <v>49</v>
      </c>
      <c r="J39" s="48">
        <f t="shared" si="1"/>
        <v>0.006403076463560334</v>
      </c>
      <c r="K39" s="36"/>
    </row>
    <row r="40" spans="1:11" ht="11.25">
      <c r="A40" s="8">
        <v>9</v>
      </c>
      <c r="B40" s="37" t="s">
        <v>31</v>
      </c>
      <c r="C40" s="218">
        <v>0.021064814814814814</v>
      </c>
      <c r="D40" s="8">
        <f t="shared" si="0"/>
        <v>60</v>
      </c>
      <c r="E40" s="225">
        <v>6</v>
      </c>
      <c r="F40" s="14">
        <v>38</v>
      </c>
      <c r="G40" s="29" t="s">
        <v>87</v>
      </c>
      <c r="H40" s="128">
        <v>0.01990740740740741</v>
      </c>
      <c r="I40" s="16">
        <v>65</v>
      </c>
      <c r="J40" s="48">
        <f t="shared" si="1"/>
        <v>0.006421744324970132</v>
      </c>
      <c r="K40" s="36"/>
    </row>
    <row r="41" spans="1:11" ht="11.25">
      <c r="A41" s="13">
        <v>1</v>
      </c>
      <c r="B41" s="219" t="s">
        <v>175</v>
      </c>
      <c r="C41" s="220">
        <v>0.020243055555555552</v>
      </c>
      <c r="D41" s="13">
        <f t="shared" si="0"/>
        <v>63</v>
      </c>
      <c r="E41" s="226">
        <v>7</v>
      </c>
      <c r="F41" s="14">
        <v>39</v>
      </c>
      <c r="G41" s="29" t="s">
        <v>43</v>
      </c>
      <c r="H41" s="128">
        <v>0.020150462962962964</v>
      </c>
      <c r="I41" s="16">
        <v>64</v>
      </c>
      <c r="J41" s="48">
        <f t="shared" si="1"/>
        <v>0.006500149342891278</v>
      </c>
      <c r="K41" s="34"/>
    </row>
    <row r="42" spans="1:11" ht="11.25">
      <c r="A42" s="14">
        <v>2</v>
      </c>
      <c r="B42" s="3" t="s">
        <v>88</v>
      </c>
      <c r="C42" s="128">
        <v>0.02085648148148148</v>
      </c>
      <c r="D42" s="14">
        <f t="shared" si="0"/>
        <v>62</v>
      </c>
      <c r="E42" s="224">
        <v>7</v>
      </c>
      <c r="F42" s="14">
        <v>40</v>
      </c>
      <c r="G42" s="29" t="s">
        <v>206</v>
      </c>
      <c r="H42" s="128">
        <v>0.020162037037037037</v>
      </c>
      <c r="I42" s="16" t="s">
        <v>49</v>
      </c>
      <c r="J42" s="48">
        <f t="shared" si="1"/>
        <v>0.006503882915173237</v>
      </c>
      <c r="K42" s="34"/>
    </row>
    <row r="43" spans="1:10" ht="11.25">
      <c r="A43" s="14">
        <v>3</v>
      </c>
      <c r="B43" s="34" t="s">
        <v>34</v>
      </c>
      <c r="C43" s="128">
        <v>0.020879629629629626</v>
      </c>
      <c r="D43" s="14">
        <f t="shared" si="0"/>
        <v>61</v>
      </c>
      <c r="E43" s="224">
        <v>7</v>
      </c>
      <c r="F43" s="14">
        <v>41</v>
      </c>
      <c r="G43" s="29" t="s">
        <v>175</v>
      </c>
      <c r="H43" s="128">
        <v>0.020243055555555552</v>
      </c>
      <c r="I43" s="16">
        <v>63</v>
      </c>
      <c r="J43" s="48">
        <f t="shared" si="1"/>
        <v>0.006530017921146952</v>
      </c>
    </row>
    <row r="44" spans="1:10" ht="11.25">
      <c r="A44" s="8">
        <v>4</v>
      </c>
      <c r="B44" s="37" t="s">
        <v>35</v>
      </c>
      <c r="C44" s="218">
        <v>0.021377314814814818</v>
      </c>
      <c r="D44" s="8">
        <f t="shared" si="0"/>
        <v>59</v>
      </c>
      <c r="E44" s="225">
        <v>7</v>
      </c>
      <c r="F44" s="14">
        <v>42</v>
      </c>
      <c r="G44" s="29" t="s">
        <v>88</v>
      </c>
      <c r="H44" s="128">
        <v>0.02085648148148148</v>
      </c>
      <c r="I44" s="16">
        <v>62</v>
      </c>
      <c r="J44" s="48">
        <f t="shared" si="1"/>
        <v>0.0067278972520908</v>
      </c>
    </row>
    <row r="45" spans="1:10" ht="11.25">
      <c r="A45" s="13">
        <v>1</v>
      </c>
      <c r="B45" s="30" t="s">
        <v>48</v>
      </c>
      <c r="C45" s="220">
        <v>0.023078703703703702</v>
      </c>
      <c r="D45" s="13">
        <f t="shared" si="0"/>
        <v>58</v>
      </c>
      <c r="E45" s="226">
        <v>8</v>
      </c>
      <c r="F45" s="14">
        <v>43</v>
      </c>
      <c r="G45" s="32" t="s">
        <v>34</v>
      </c>
      <c r="H45" s="128">
        <v>0.020879629629629626</v>
      </c>
      <c r="I45" s="16">
        <v>61</v>
      </c>
      <c r="J45" s="48">
        <f t="shared" si="1"/>
        <v>0.006735364396654718</v>
      </c>
    </row>
    <row r="46" spans="1:10" ht="11.25">
      <c r="A46" s="8">
        <v>2</v>
      </c>
      <c r="B46" s="37" t="s">
        <v>36</v>
      </c>
      <c r="C46" s="218">
        <v>0.02318287037037037</v>
      </c>
      <c r="D46" s="8">
        <f t="shared" si="0"/>
        <v>57</v>
      </c>
      <c r="E46" s="225">
        <v>8</v>
      </c>
      <c r="F46" s="14">
        <v>44</v>
      </c>
      <c r="G46" s="29" t="s">
        <v>31</v>
      </c>
      <c r="H46" s="128">
        <v>0.021064814814814814</v>
      </c>
      <c r="I46" s="16">
        <v>60</v>
      </c>
      <c r="J46" s="48">
        <f t="shared" si="1"/>
        <v>0.006795101553166069</v>
      </c>
    </row>
    <row r="47" spans="1:10" ht="11.25">
      <c r="A47" s="221"/>
      <c r="B47" s="219"/>
      <c r="C47" s="222"/>
      <c r="D47" s="221"/>
      <c r="E47" s="1"/>
      <c r="F47" s="14">
        <v>45</v>
      </c>
      <c r="G47" s="29" t="s">
        <v>35</v>
      </c>
      <c r="H47" s="128">
        <v>0.021377314814814818</v>
      </c>
      <c r="I47" s="16">
        <v>59</v>
      </c>
      <c r="J47" s="48">
        <f t="shared" si="1"/>
        <v>0.006895908004778973</v>
      </c>
    </row>
    <row r="48" spans="1:10" ht="11.25">
      <c r="A48" s="5"/>
      <c r="B48" s="3"/>
      <c r="C48" s="108"/>
      <c r="D48" s="5"/>
      <c r="E48" s="1"/>
      <c r="F48" s="14">
        <v>46</v>
      </c>
      <c r="G48" s="29" t="s">
        <v>207</v>
      </c>
      <c r="H48" s="128">
        <v>0.021747685185185186</v>
      </c>
      <c r="I48" s="16" t="s">
        <v>49</v>
      </c>
      <c r="J48" s="48">
        <f t="shared" si="1"/>
        <v>0.007015382317801673</v>
      </c>
    </row>
    <row r="49" spans="1:10" ht="11.25">
      <c r="A49" s="5"/>
      <c r="B49" s="34"/>
      <c r="C49" s="108"/>
      <c r="D49" s="5"/>
      <c r="E49" s="1"/>
      <c r="F49" s="14">
        <v>47</v>
      </c>
      <c r="G49" s="32" t="s">
        <v>48</v>
      </c>
      <c r="H49" s="128">
        <v>0.023078703703703702</v>
      </c>
      <c r="I49" s="16">
        <v>58</v>
      </c>
      <c r="J49" s="48">
        <f t="shared" si="1"/>
        <v>0.007444743130227</v>
      </c>
    </row>
    <row r="50" spans="1:10" ht="11.25">
      <c r="A50" s="5"/>
      <c r="B50" s="34"/>
      <c r="C50" s="108"/>
      <c r="D50" s="5"/>
      <c r="E50" s="1"/>
      <c r="F50" s="8">
        <v>48</v>
      </c>
      <c r="G50" s="37" t="s">
        <v>36</v>
      </c>
      <c r="H50" s="218">
        <v>0.02318287037037037</v>
      </c>
      <c r="I50" s="27">
        <v>57</v>
      </c>
      <c r="J50" s="49">
        <f t="shared" si="1"/>
        <v>0.0074783452807646355</v>
      </c>
    </row>
    <row r="51" spans="5:8" ht="11.25">
      <c r="E51" s="1"/>
      <c r="F51" s="1"/>
      <c r="H51" s="1"/>
    </row>
    <row r="52" spans="5:8" ht="11.25">
      <c r="E52" s="1"/>
      <c r="F52" s="1"/>
      <c r="H52" s="1"/>
    </row>
    <row r="53" spans="5:8" ht="11.25">
      <c r="E53" s="1"/>
      <c r="F53" s="1"/>
      <c r="H53" s="1"/>
    </row>
    <row r="54" spans="5:8" ht="11.25">
      <c r="E54" s="1"/>
      <c r="F54" s="1"/>
      <c r="H54" s="1"/>
    </row>
    <row r="55" spans="5:8" ht="11.25">
      <c r="E55" s="1"/>
      <c r="F55" s="1"/>
      <c r="H55" s="1"/>
    </row>
    <row r="56" spans="5:8" ht="11.25">
      <c r="E56" s="1"/>
      <c r="F56" s="1"/>
      <c r="H56" s="1"/>
    </row>
    <row r="57" spans="5:8" ht="11.25">
      <c r="E57" s="1"/>
      <c r="F57" s="1"/>
      <c r="H57" s="1"/>
    </row>
    <row r="58" spans="5:8" ht="11.25">
      <c r="E58" s="1"/>
      <c r="F58" s="1"/>
      <c r="H58" s="1"/>
    </row>
    <row r="59" spans="5:8" ht="11.25">
      <c r="E59" s="1"/>
      <c r="F59" s="1"/>
      <c r="H59" s="1"/>
    </row>
    <row r="60" spans="5:8" ht="11.25">
      <c r="E60" s="1"/>
      <c r="F60" s="1"/>
      <c r="H60" s="1"/>
    </row>
    <row r="61" spans="5:8" ht="11.25">
      <c r="E61" s="1"/>
      <c r="F61" s="1"/>
      <c r="H61" s="1"/>
    </row>
    <row r="62" spans="5:8" ht="11.25">
      <c r="E62" s="1"/>
      <c r="F62" s="1"/>
      <c r="H62" s="1"/>
    </row>
    <row r="63" spans="5:8" ht="11.25">
      <c r="E63" s="1"/>
      <c r="F63" s="1"/>
      <c r="H63" s="1"/>
    </row>
    <row r="64" spans="5:8" ht="11.25">
      <c r="E64" s="1"/>
      <c r="F64" s="1"/>
      <c r="H64" s="1"/>
    </row>
    <row r="65" spans="5:8" ht="11.25">
      <c r="E65" s="1"/>
      <c r="F65" s="1"/>
      <c r="H65" s="1"/>
    </row>
    <row r="66" spans="5:8" ht="11.25">
      <c r="E66" s="1"/>
      <c r="F66" s="1"/>
      <c r="H66" s="1"/>
    </row>
    <row r="67" spans="5:8" ht="11.25">
      <c r="E67" s="1"/>
      <c r="F67" s="1"/>
      <c r="H67" s="1"/>
    </row>
    <row r="68" spans="5:8" ht="11.25">
      <c r="E68" s="1"/>
      <c r="F68" s="1"/>
      <c r="H68" s="1"/>
    </row>
    <row r="69" spans="5:8" ht="11.25">
      <c r="E69" s="1"/>
      <c r="F69" s="1"/>
      <c r="H69" s="1"/>
    </row>
    <row r="70" spans="5:8" ht="11.25">
      <c r="E70" s="1"/>
      <c r="F70" s="1"/>
      <c r="H70" s="1"/>
    </row>
    <row r="71" spans="5:8" ht="11.25">
      <c r="E71" s="1"/>
      <c r="F71" s="1"/>
      <c r="H71" s="1"/>
    </row>
    <row r="72" spans="5:8" ht="11.25">
      <c r="E72" s="1"/>
      <c r="F72" s="1"/>
      <c r="H72" s="1"/>
    </row>
    <row r="73" spans="5:8" ht="11.25">
      <c r="E73" s="1"/>
      <c r="F73" s="1"/>
      <c r="H73" s="1"/>
    </row>
    <row r="74" spans="5:8" ht="11.25">
      <c r="E74" s="1"/>
      <c r="F74" s="1"/>
      <c r="H74" s="1"/>
    </row>
    <row r="75" spans="5:8" ht="11.25">
      <c r="E75" s="1"/>
      <c r="F75" s="1"/>
      <c r="H75" s="1"/>
    </row>
    <row r="76" spans="5:8" ht="11.25">
      <c r="E76" s="1"/>
      <c r="F76" s="1"/>
      <c r="H76" s="1"/>
    </row>
    <row r="77" spans="5:8" ht="11.25">
      <c r="E77" s="1"/>
      <c r="F77" s="1"/>
      <c r="H77" s="1"/>
    </row>
    <row r="78" spans="5:8" ht="11.25">
      <c r="E78" s="1"/>
      <c r="F78" s="1"/>
      <c r="H78" s="1"/>
    </row>
    <row r="79" spans="5:8" ht="11.25">
      <c r="E79" s="1"/>
      <c r="F79" s="1"/>
      <c r="H79" s="1"/>
    </row>
    <row r="80" spans="5:8" ht="11.25">
      <c r="E80" s="1"/>
      <c r="F80" s="1"/>
      <c r="H80" s="1"/>
    </row>
    <row r="81" spans="5:8" ht="11.25">
      <c r="E81" s="1"/>
      <c r="F81" s="1"/>
      <c r="H81" s="1"/>
    </row>
    <row r="82" spans="5:8" ht="11.25">
      <c r="E82" s="1"/>
      <c r="F82" s="1"/>
      <c r="H82" s="1"/>
    </row>
    <row r="83" spans="5:8" ht="11.25">
      <c r="E83" s="1"/>
      <c r="F83" s="1"/>
      <c r="H83" s="1"/>
    </row>
    <row r="84" spans="5:8" ht="11.25">
      <c r="E84" s="1"/>
      <c r="F84" s="1"/>
      <c r="H84" s="1"/>
    </row>
    <row r="85" spans="5:8" ht="11.25">
      <c r="E85" s="1"/>
      <c r="F85" s="1"/>
      <c r="H85" s="1"/>
    </row>
    <row r="86" spans="5:8" ht="11.25">
      <c r="E86" s="1"/>
      <c r="F86" s="1"/>
      <c r="H86" s="1"/>
    </row>
    <row r="87" spans="5:8" ht="11.25">
      <c r="E87" s="1"/>
      <c r="F87" s="1"/>
      <c r="H87" s="1"/>
    </row>
    <row r="88" spans="5:8" ht="11.25">
      <c r="E88" s="1"/>
      <c r="F88" s="1"/>
      <c r="H88" s="1"/>
    </row>
    <row r="89" spans="5:8" ht="11.25">
      <c r="E89" s="1"/>
      <c r="F89" s="1"/>
      <c r="H89" s="1"/>
    </row>
    <row r="90" spans="5:8" ht="11.25">
      <c r="E90" s="1"/>
      <c r="F90" s="1"/>
      <c r="H90" s="1"/>
    </row>
    <row r="91" spans="5:8" ht="11.25">
      <c r="E91" s="1"/>
      <c r="F91" s="1"/>
      <c r="H91" s="1"/>
    </row>
    <row r="92" spans="5:8" ht="11.25">
      <c r="E92" s="1"/>
      <c r="F92" s="1"/>
      <c r="H92" s="1"/>
    </row>
    <row r="93" spans="5:8" ht="11.25">
      <c r="E93" s="1"/>
      <c r="F93" s="1"/>
      <c r="H93" s="1"/>
    </row>
    <row r="94" spans="5:8" ht="11.25">
      <c r="E94" s="1"/>
      <c r="F94" s="1"/>
      <c r="H94" s="1"/>
    </row>
    <row r="95" spans="5:8" ht="11.25">
      <c r="E95" s="1"/>
      <c r="F95" s="1"/>
      <c r="H95" s="1"/>
    </row>
    <row r="96" spans="5:8" ht="11.25">
      <c r="E96" s="1"/>
      <c r="F96" s="1"/>
      <c r="H96" s="1"/>
    </row>
    <row r="97" spans="5:8" ht="11.25">
      <c r="E97" s="1"/>
      <c r="F97" s="1"/>
      <c r="H97" s="1"/>
    </row>
    <row r="98" spans="5:8" ht="11.25">
      <c r="E98" s="1"/>
      <c r="F98" s="1"/>
      <c r="H98" s="1"/>
    </row>
    <row r="99" spans="5:8" ht="11.25">
      <c r="E99" s="1"/>
      <c r="F99" s="1"/>
      <c r="H99" s="1"/>
    </row>
    <row r="100" spans="5:8" ht="11.25">
      <c r="E100" s="1"/>
      <c r="F100" s="1"/>
      <c r="H100" s="1"/>
    </row>
    <row r="101" spans="5:8" ht="11.25">
      <c r="E101" s="1"/>
      <c r="F101" s="1"/>
      <c r="H101" s="1"/>
    </row>
    <row r="102" spans="5:8" ht="11.25">
      <c r="E102" s="1"/>
      <c r="F102" s="1"/>
      <c r="H102" s="1"/>
    </row>
    <row r="103" spans="5:8" ht="11.25">
      <c r="E103" s="1"/>
      <c r="F103" s="1"/>
      <c r="H103" s="1"/>
    </row>
    <row r="104" spans="5:8" ht="11.25">
      <c r="E104" s="1"/>
      <c r="F104" s="1"/>
      <c r="H104" s="1"/>
    </row>
    <row r="105" spans="5:8" ht="11.25">
      <c r="E105" s="1"/>
      <c r="F105" s="1"/>
      <c r="H105" s="1"/>
    </row>
    <row r="106" spans="5:8" ht="11.25">
      <c r="E106" s="1"/>
      <c r="F106" s="1"/>
      <c r="H106" s="1"/>
    </row>
    <row r="107" spans="5:8" ht="11.25">
      <c r="E107" s="1"/>
      <c r="F107" s="1"/>
      <c r="H107" s="1"/>
    </row>
    <row r="108" spans="5:8" ht="11.25">
      <c r="E108" s="1"/>
      <c r="F108" s="1"/>
      <c r="H108" s="1"/>
    </row>
    <row r="109" spans="5:8" ht="11.25">
      <c r="E109" s="1"/>
      <c r="F109" s="1"/>
      <c r="H109" s="1"/>
    </row>
    <row r="110" spans="5:8" ht="11.25">
      <c r="E110" s="1"/>
      <c r="F110" s="1"/>
      <c r="H110" s="1"/>
    </row>
    <row r="111" spans="5:8" ht="11.25">
      <c r="E111" s="1"/>
      <c r="F111" s="1"/>
      <c r="H111" s="1"/>
    </row>
    <row r="112" spans="5:8" ht="11.25">
      <c r="E112" s="1"/>
      <c r="F112" s="1"/>
      <c r="H112" s="1"/>
    </row>
    <row r="113" spans="5:8" ht="11.25">
      <c r="E113" s="1"/>
      <c r="F113" s="1"/>
      <c r="H113" s="1"/>
    </row>
    <row r="114" spans="5:8" ht="11.25">
      <c r="E114" s="1"/>
      <c r="F114" s="1"/>
      <c r="H114" s="1"/>
    </row>
    <row r="115" spans="5:8" ht="11.25">
      <c r="E115" s="1"/>
      <c r="F115" s="1"/>
      <c r="H115" s="1"/>
    </row>
    <row r="116" spans="5:8" ht="11.25">
      <c r="E116" s="1"/>
      <c r="F116" s="1"/>
      <c r="H116" s="1"/>
    </row>
    <row r="117" spans="5:8" ht="11.25">
      <c r="E117" s="1"/>
      <c r="F117" s="1"/>
      <c r="H117" s="1"/>
    </row>
    <row r="118" spans="5:8" ht="11.25">
      <c r="E118" s="1"/>
      <c r="F118" s="1"/>
      <c r="H118" s="1"/>
    </row>
    <row r="119" spans="5:8" ht="11.25">
      <c r="E119" s="1"/>
      <c r="F119" s="1"/>
      <c r="H119" s="1"/>
    </row>
    <row r="120" spans="5:8" ht="11.25">
      <c r="E120" s="1"/>
      <c r="F120" s="1"/>
      <c r="H120" s="1"/>
    </row>
    <row r="121" spans="5:8" ht="11.25">
      <c r="E121" s="1"/>
      <c r="F121" s="1"/>
      <c r="H121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K62"/>
  <sheetViews>
    <sheetView showGridLines="0" zoomScalePageLayoutView="0" workbookViewId="0" topLeftCell="A2">
      <selection activeCell="G12" sqref="G12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1406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103" bestFit="1" customWidth="1"/>
    <col min="9" max="9" width="6.140625" style="2" bestFit="1" customWidth="1"/>
    <col min="10" max="10" width="7.140625" style="46" customWidth="1"/>
    <col min="11" max="11" width="15.57421875" style="31" customWidth="1"/>
    <col min="12" max="16384" width="13.57421875" style="1" customWidth="1"/>
  </cols>
  <sheetData>
    <row r="1" spans="1:11" s="6" customFormat="1" ht="18.75" customHeight="1">
      <c r="A1" s="258"/>
      <c r="B1" s="257"/>
      <c r="C1" s="257"/>
      <c r="D1" s="257"/>
      <c r="E1" s="257"/>
      <c r="F1" s="257"/>
      <c r="G1" s="257"/>
      <c r="H1" s="257"/>
      <c r="I1" s="257"/>
      <c r="J1" s="45">
        <v>3.1</v>
      </c>
      <c r="K1" s="6" t="s">
        <v>14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120" t="s">
        <v>0</v>
      </c>
      <c r="I2" s="9" t="s">
        <v>1</v>
      </c>
      <c r="J2" s="9" t="s">
        <v>13</v>
      </c>
      <c r="K2" s="35"/>
    </row>
    <row r="3" spans="1:11" ht="11.25">
      <c r="A3" s="23">
        <v>1</v>
      </c>
      <c r="B3" s="30" t="s">
        <v>53</v>
      </c>
      <c r="C3" s="38">
        <f aca="true" t="shared" si="0" ref="C3:C34">VLOOKUP($B3,$G$2:$I$60,2,FALSE)</f>
        <v>0.01269675925925926</v>
      </c>
      <c r="D3" s="15">
        <f aca="true" t="shared" si="1" ref="D3:D34">VLOOKUP($B3,$G$2:$I$60,3,FALSE)</f>
        <v>100</v>
      </c>
      <c r="E3" s="22">
        <v>1</v>
      </c>
      <c r="F3" s="13">
        <v>1</v>
      </c>
      <c r="G3" s="30" t="s">
        <v>53</v>
      </c>
      <c r="H3" s="129">
        <v>0.01269675925925926</v>
      </c>
      <c r="I3" s="25">
        <v>100</v>
      </c>
      <c r="J3" s="47">
        <f aca="true" t="shared" si="2" ref="J3:J44">H3/J$1</f>
        <v>0.004095728793309439</v>
      </c>
      <c r="K3" s="36"/>
    </row>
    <row r="4" spans="1:11" ht="11.25">
      <c r="A4" s="17">
        <v>2</v>
      </c>
      <c r="B4" s="32" t="s">
        <v>83</v>
      </c>
      <c r="C4" s="39">
        <f t="shared" si="0"/>
        <v>0.01357638888888889</v>
      </c>
      <c r="D4" s="12">
        <f t="shared" si="1"/>
        <v>98</v>
      </c>
      <c r="E4" s="18">
        <v>1</v>
      </c>
      <c r="F4" s="14">
        <v>2</v>
      </c>
      <c r="G4" s="29" t="s">
        <v>216</v>
      </c>
      <c r="H4" s="130">
        <v>0.01326388888888889</v>
      </c>
      <c r="I4" s="16" t="s">
        <v>49</v>
      </c>
      <c r="J4" s="48">
        <f t="shared" si="2"/>
        <v>0.004278673835125448</v>
      </c>
      <c r="K4" s="36"/>
    </row>
    <row r="5" spans="1:11" ht="11.25">
      <c r="A5" s="17">
        <v>3</v>
      </c>
      <c r="B5" s="29" t="s">
        <v>15</v>
      </c>
      <c r="C5" s="39">
        <f t="shared" si="0"/>
        <v>0.013726851851851851</v>
      </c>
      <c r="D5" s="12">
        <f t="shared" si="1"/>
        <v>97</v>
      </c>
      <c r="E5" s="18">
        <v>1</v>
      </c>
      <c r="F5" s="14">
        <v>3</v>
      </c>
      <c r="G5" s="32" t="s">
        <v>118</v>
      </c>
      <c r="H5" s="130">
        <v>0.013414351851851851</v>
      </c>
      <c r="I5" s="16">
        <v>99</v>
      </c>
      <c r="J5" s="48">
        <f t="shared" si="2"/>
        <v>0.00432721027479092</v>
      </c>
      <c r="K5" s="36"/>
    </row>
    <row r="6" spans="1:11" ht="11.25">
      <c r="A6" s="17">
        <v>4</v>
      </c>
      <c r="B6" s="29" t="s">
        <v>66</v>
      </c>
      <c r="C6" s="39">
        <f t="shared" si="0"/>
        <v>0.01400462962962963</v>
      </c>
      <c r="D6" s="12">
        <f t="shared" si="1"/>
        <v>95</v>
      </c>
      <c r="E6" s="18">
        <v>1</v>
      </c>
      <c r="F6" s="14">
        <v>4</v>
      </c>
      <c r="G6" s="32" t="s">
        <v>83</v>
      </c>
      <c r="H6" s="130">
        <v>0.01357638888888889</v>
      </c>
      <c r="I6" s="16">
        <v>98</v>
      </c>
      <c r="J6" s="48">
        <f t="shared" si="2"/>
        <v>0.004379480286738352</v>
      </c>
      <c r="K6" s="36"/>
    </row>
    <row r="7" spans="1:11" ht="11.25">
      <c r="A7" s="69">
        <v>5</v>
      </c>
      <c r="B7" s="37" t="s">
        <v>26</v>
      </c>
      <c r="C7" s="40">
        <f t="shared" si="0"/>
        <v>0.014363425925925925</v>
      </c>
      <c r="D7" s="66">
        <f t="shared" si="1"/>
        <v>93</v>
      </c>
      <c r="E7" s="67">
        <v>1</v>
      </c>
      <c r="F7" s="14">
        <v>5</v>
      </c>
      <c r="G7" s="29" t="s">
        <v>15</v>
      </c>
      <c r="H7" s="130">
        <v>0.013726851851851851</v>
      </c>
      <c r="I7" s="16">
        <v>97</v>
      </c>
      <c r="J7" s="48">
        <f t="shared" si="2"/>
        <v>0.004428016726403822</v>
      </c>
      <c r="K7" s="36"/>
    </row>
    <row r="8" spans="1:11" ht="11.25">
      <c r="A8" s="23">
        <v>1</v>
      </c>
      <c r="B8" s="30" t="s">
        <v>118</v>
      </c>
      <c r="C8" s="38">
        <f t="shared" si="0"/>
        <v>0.013414351851851851</v>
      </c>
      <c r="D8" s="15">
        <f t="shared" si="1"/>
        <v>99</v>
      </c>
      <c r="E8" s="22">
        <v>1</v>
      </c>
      <c r="F8" s="14">
        <v>6</v>
      </c>
      <c r="G8" s="29" t="s">
        <v>39</v>
      </c>
      <c r="H8" s="130">
        <v>0.013842592592592594</v>
      </c>
      <c r="I8" s="16">
        <v>96</v>
      </c>
      <c r="J8" s="48">
        <f t="shared" si="2"/>
        <v>0.004465352449223417</v>
      </c>
      <c r="K8" s="36"/>
    </row>
    <row r="9" spans="1:11" ht="11.25">
      <c r="A9" s="14">
        <v>2</v>
      </c>
      <c r="B9" s="29" t="s">
        <v>39</v>
      </c>
      <c r="C9" s="39">
        <f t="shared" si="0"/>
        <v>0.013842592592592594</v>
      </c>
      <c r="D9" s="14">
        <f t="shared" si="1"/>
        <v>96</v>
      </c>
      <c r="E9" s="18">
        <v>1</v>
      </c>
      <c r="F9" s="14">
        <v>7</v>
      </c>
      <c r="G9" s="29" t="s">
        <v>66</v>
      </c>
      <c r="H9" s="130">
        <v>0.01400462962962963</v>
      </c>
      <c r="I9" s="16">
        <v>95</v>
      </c>
      <c r="J9" s="48">
        <f t="shared" si="2"/>
        <v>0.004517622461170849</v>
      </c>
      <c r="K9" s="36"/>
    </row>
    <row r="10" spans="1:11" ht="11.25">
      <c r="A10" s="14">
        <v>3</v>
      </c>
      <c r="B10" s="29" t="s">
        <v>69</v>
      </c>
      <c r="C10" s="39">
        <f t="shared" si="0"/>
        <v>0.014594907407407405</v>
      </c>
      <c r="D10" s="12">
        <f t="shared" si="1"/>
        <v>90</v>
      </c>
      <c r="E10" s="18">
        <v>1</v>
      </c>
      <c r="F10" s="14">
        <v>8</v>
      </c>
      <c r="G10" s="29" t="s">
        <v>104</v>
      </c>
      <c r="H10" s="130">
        <v>0.014155092592592592</v>
      </c>
      <c r="I10" s="16">
        <v>94</v>
      </c>
      <c r="J10" s="48">
        <f>H10/J$1</f>
        <v>0.00456615890083632</v>
      </c>
      <c r="K10" s="36"/>
    </row>
    <row r="11" spans="1:11" ht="11.25">
      <c r="A11" s="14">
        <v>4</v>
      </c>
      <c r="B11" s="29" t="s">
        <v>71</v>
      </c>
      <c r="C11" s="39">
        <f t="shared" si="0"/>
        <v>0.01476851851851852</v>
      </c>
      <c r="D11" s="14">
        <f t="shared" si="1"/>
        <v>89</v>
      </c>
      <c r="E11" s="18">
        <v>2</v>
      </c>
      <c r="F11" s="14">
        <v>9</v>
      </c>
      <c r="G11" s="29" t="s">
        <v>214</v>
      </c>
      <c r="H11" s="130">
        <v>0.014247685185185184</v>
      </c>
      <c r="I11" s="16" t="s">
        <v>49</v>
      </c>
      <c r="J11" s="48">
        <f aca="true" t="shared" si="3" ref="J11:J28">H11/J$1</f>
        <v>0.004596027479091995</v>
      </c>
      <c r="K11" s="36"/>
    </row>
    <row r="12" spans="1:11" ht="11.25">
      <c r="A12" s="14">
        <v>5</v>
      </c>
      <c r="B12" s="29" t="s">
        <v>25</v>
      </c>
      <c r="C12" s="39">
        <f t="shared" si="0"/>
        <v>0.014826388888888889</v>
      </c>
      <c r="D12" s="14">
        <f t="shared" si="1"/>
        <v>88</v>
      </c>
      <c r="E12" s="18">
        <v>2</v>
      </c>
      <c r="F12" s="14">
        <v>10</v>
      </c>
      <c r="G12" s="29" t="s">
        <v>26</v>
      </c>
      <c r="H12" s="130">
        <v>0.014363425925925925</v>
      </c>
      <c r="I12" s="16">
        <v>93</v>
      </c>
      <c r="J12" s="48">
        <f t="shared" si="3"/>
        <v>0.004633363201911589</v>
      </c>
      <c r="K12" s="36"/>
    </row>
    <row r="13" spans="1:11" ht="11.25">
      <c r="A13" s="8">
        <v>6</v>
      </c>
      <c r="B13" s="37" t="s">
        <v>24</v>
      </c>
      <c r="C13" s="40">
        <f t="shared" si="0"/>
        <v>0.015277777777777777</v>
      </c>
      <c r="D13" s="8">
        <f t="shared" si="1"/>
        <v>84</v>
      </c>
      <c r="E13" s="67">
        <v>2</v>
      </c>
      <c r="F13" s="14">
        <v>11</v>
      </c>
      <c r="G13" s="29" t="s">
        <v>98</v>
      </c>
      <c r="H13" s="130">
        <v>0.014525462962962964</v>
      </c>
      <c r="I13" s="16">
        <v>92</v>
      </c>
      <c r="J13" s="48">
        <f t="shared" si="3"/>
        <v>0.004685633213859021</v>
      </c>
      <c r="K13" s="36"/>
    </row>
    <row r="14" spans="1:11" ht="11.25">
      <c r="A14" s="13">
        <v>1</v>
      </c>
      <c r="B14" s="50" t="s">
        <v>104</v>
      </c>
      <c r="C14" s="38">
        <f t="shared" si="0"/>
        <v>0.014155092592592592</v>
      </c>
      <c r="D14" s="13">
        <f t="shared" si="1"/>
        <v>94</v>
      </c>
      <c r="E14" s="22">
        <v>2</v>
      </c>
      <c r="F14" s="14">
        <v>12</v>
      </c>
      <c r="G14" s="29" t="s">
        <v>90</v>
      </c>
      <c r="H14" s="130">
        <v>0.014548611111111111</v>
      </c>
      <c r="I14" s="16">
        <v>91</v>
      </c>
      <c r="J14" s="48">
        <f t="shared" si="3"/>
        <v>0.004693100358422939</v>
      </c>
      <c r="K14" s="36"/>
    </row>
    <row r="15" spans="1:11" ht="11.25">
      <c r="A15" s="14">
        <v>2</v>
      </c>
      <c r="B15" s="29" t="s">
        <v>98</v>
      </c>
      <c r="C15" s="39">
        <f t="shared" si="0"/>
        <v>0.014525462962962964</v>
      </c>
      <c r="D15" s="14">
        <f t="shared" si="1"/>
        <v>92</v>
      </c>
      <c r="E15" s="18">
        <v>2</v>
      </c>
      <c r="F15" s="14">
        <v>13</v>
      </c>
      <c r="G15" s="29" t="s">
        <v>69</v>
      </c>
      <c r="H15" s="130">
        <v>0.014594907407407405</v>
      </c>
      <c r="I15" s="16">
        <v>90</v>
      </c>
      <c r="J15" s="48">
        <f t="shared" si="3"/>
        <v>0.004708034647550776</v>
      </c>
      <c r="K15" s="36"/>
    </row>
    <row r="16" spans="1:11" ht="11.25">
      <c r="A16" s="14">
        <v>3</v>
      </c>
      <c r="B16" s="29" t="s">
        <v>90</v>
      </c>
      <c r="C16" s="39">
        <f t="shared" si="0"/>
        <v>0.014548611111111111</v>
      </c>
      <c r="D16" s="14">
        <f t="shared" si="1"/>
        <v>91</v>
      </c>
      <c r="E16" s="18">
        <v>2</v>
      </c>
      <c r="F16" s="14">
        <v>14</v>
      </c>
      <c r="G16" s="29" t="s">
        <v>71</v>
      </c>
      <c r="H16" s="130">
        <v>0.01476851851851852</v>
      </c>
      <c r="I16" s="16">
        <v>89</v>
      </c>
      <c r="J16" s="48">
        <f t="shared" si="3"/>
        <v>0.004764038231780167</v>
      </c>
      <c r="K16" s="36"/>
    </row>
    <row r="17" spans="1:11" ht="11.25">
      <c r="A17" s="14">
        <v>4</v>
      </c>
      <c r="B17" s="32" t="s">
        <v>84</v>
      </c>
      <c r="C17" s="39">
        <f t="shared" si="0"/>
        <v>0.014988425925925926</v>
      </c>
      <c r="D17" s="14">
        <f t="shared" si="1"/>
        <v>86</v>
      </c>
      <c r="E17" s="18">
        <v>2</v>
      </c>
      <c r="F17" s="14">
        <v>15</v>
      </c>
      <c r="G17" s="29" t="s">
        <v>25</v>
      </c>
      <c r="H17" s="130">
        <v>0.014826388888888889</v>
      </c>
      <c r="I17" s="16">
        <v>88</v>
      </c>
      <c r="J17" s="48">
        <f t="shared" si="3"/>
        <v>0.004782706093189964</v>
      </c>
      <c r="K17" s="36"/>
    </row>
    <row r="18" spans="1:11" ht="11.25">
      <c r="A18" s="14">
        <v>5</v>
      </c>
      <c r="B18" s="29" t="s">
        <v>40</v>
      </c>
      <c r="C18" s="39">
        <f t="shared" si="0"/>
        <v>0.015208333333333332</v>
      </c>
      <c r="D18" s="14">
        <f t="shared" si="1"/>
        <v>85</v>
      </c>
      <c r="E18" s="18">
        <v>2</v>
      </c>
      <c r="F18" s="14">
        <v>16</v>
      </c>
      <c r="G18" s="29" t="s">
        <v>73</v>
      </c>
      <c r="H18" s="130">
        <v>0.014895833333333332</v>
      </c>
      <c r="I18" s="16">
        <v>87</v>
      </c>
      <c r="J18" s="48">
        <f t="shared" si="3"/>
        <v>0.00480510752688172</v>
      </c>
      <c r="K18" s="36"/>
    </row>
    <row r="19" spans="1:11" ht="11.25">
      <c r="A19" s="8">
        <v>6</v>
      </c>
      <c r="B19" s="33" t="s">
        <v>41</v>
      </c>
      <c r="C19" s="40">
        <f t="shared" si="0"/>
        <v>0.01564814814814815</v>
      </c>
      <c r="D19" s="8">
        <f t="shared" si="1"/>
        <v>82</v>
      </c>
      <c r="E19" s="20">
        <v>3</v>
      </c>
      <c r="F19" s="14">
        <v>17</v>
      </c>
      <c r="G19" s="32" t="s">
        <v>84</v>
      </c>
      <c r="H19" s="130">
        <v>0.014988425925925926</v>
      </c>
      <c r="I19" s="16">
        <v>86</v>
      </c>
      <c r="J19" s="48">
        <f t="shared" si="3"/>
        <v>0.004834976105137396</v>
      </c>
      <c r="K19" s="36"/>
    </row>
    <row r="20" spans="1:11" ht="11.25">
      <c r="A20" s="13">
        <v>1</v>
      </c>
      <c r="B20" s="50" t="s">
        <v>73</v>
      </c>
      <c r="C20" s="38">
        <f t="shared" si="0"/>
        <v>0.014895833333333332</v>
      </c>
      <c r="D20" s="13">
        <f t="shared" si="1"/>
        <v>87</v>
      </c>
      <c r="E20" s="68">
        <v>3</v>
      </c>
      <c r="F20" s="14">
        <v>18</v>
      </c>
      <c r="G20" s="29" t="s">
        <v>40</v>
      </c>
      <c r="H20" s="130">
        <v>0.015208333333333332</v>
      </c>
      <c r="I20" s="16">
        <v>85</v>
      </c>
      <c r="J20" s="48">
        <f t="shared" si="3"/>
        <v>0.0049059139784946235</v>
      </c>
      <c r="K20" s="36"/>
    </row>
    <row r="21" spans="1:11" ht="11.25">
      <c r="A21" s="14">
        <v>2</v>
      </c>
      <c r="B21" s="32" t="s">
        <v>91</v>
      </c>
      <c r="C21" s="39">
        <f t="shared" si="0"/>
        <v>0.01554398148148148</v>
      </c>
      <c r="D21" s="14">
        <f t="shared" si="1"/>
        <v>83</v>
      </c>
      <c r="E21" s="19">
        <v>3</v>
      </c>
      <c r="F21" s="14">
        <v>19</v>
      </c>
      <c r="G21" s="29" t="s">
        <v>24</v>
      </c>
      <c r="H21" s="130">
        <v>0.015277777777777777</v>
      </c>
      <c r="I21" s="16">
        <v>84</v>
      </c>
      <c r="J21" s="48">
        <f t="shared" si="3"/>
        <v>0.00492831541218638</v>
      </c>
      <c r="K21" s="36"/>
    </row>
    <row r="22" spans="1:11" ht="11.25">
      <c r="A22" s="14">
        <v>3</v>
      </c>
      <c r="B22" s="29" t="s">
        <v>17</v>
      </c>
      <c r="C22" s="39">
        <f t="shared" si="0"/>
        <v>0.015868055555555555</v>
      </c>
      <c r="D22" s="14">
        <f t="shared" si="1"/>
        <v>81</v>
      </c>
      <c r="E22" s="19">
        <v>3</v>
      </c>
      <c r="F22" s="14">
        <v>20</v>
      </c>
      <c r="G22" s="32" t="s">
        <v>91</v>
      </c>
      <c r="H22" s="130">
        <v>0.01554398148148148</v>
      </c>
      <c r="I22" s="16">
        <v>83</v>
      </c>
      <c r="J22" s="48">
        <f t="shared" si="3"/>
        <v>0.005014187574671445</v>
      </c>
      <c r="K22" s="36"/>
    </row>
    <row r="23" spans="1:11" ht="11.25">
      <c r="A23" s="14">
        <v>4</v>
      </c>
      <c r="B23" s="29" t="s">
        <v>52</v>
      </c>
      <c r="C23" s="39">
        <f t="shared" si="0"/>
        <v>0.015925925925925927</v>
      </c>
      <c r="D23" s="14">
        <f t="shared" si="1"/>
        <v>80</v>
      </c>
      <c r="E23" s="19">
        <v>3</v>
      </c>
      <c r="F23" s="14">
        <v>21</v>
      </c>
      <c r="G23" s="32" t="s">
        <v>41</v>
      </c>
      <c r="H23" s="130">
        <v>0.01564814814814815</v>
      </c>
      <c r="I23" s="16">
        <v>82</v>
      </c>
      <c r="J23" s="48">
        <f t="shared" si="3"/>
        <v>0.005047789725209081</v>
      </c>
      <c r="K23" s="36"/>
    </row>
    <row r="24" spans="1:11" ht="11.25">
      <c r="A24" s="14">
        <v>5</v>
      </c>
      <c r="B24" s="29" t="s">
        <v>27</v>
      </c>
      <c r="C24" s="39">
        <f t="shared" si="0"/>
        <v>0.01605324074074074</v>
      </c>
      <c r="D24" s="14">
        <f t="shared" si="1"/>
        <v>79</v>
      </c>
      <c r="E24" s="19">
        <v>3</v>
      </c>
      <c r="F24" s="14">
        <v>22</v>
      </c>
      <c r="G24" s="29" t="s">
        <v>17</v>
      </c>
      <c r="H24" s="130">
        <v>0.015868055555555555</v>
      </c>
      <c r="I24" s="16">
        <v>81</v>
      </c>
      <c r="J24" s="48">
        <f t="shared" si="3"/>
        <v>0.005118727598566308</v>
      </c>
      <c r="K24" s="36"/>
    </row>
    <row r="25" spans="1:11" ht="11.25">
      <c r="A25" s="17">
        <v>6</v>
      </c>
      <c r="B25" s="29" t="s">
        <v>117</v>
      </c>
      <c r="C25" s="39">
        <f t="shared" si="0"/>
        <v>0.016180555555555556</v>
      </c>
      <c r="D25" s="14">
        <f t="shared" si="1"/>
        <v>78</v>
      </c>
      <c r="E25" s="19">
        <v>3</v>
      </c>
      <c r="F25" s="14">
        <v>23</v>
      </c>
      <c r="G25" s="29" t="s">
        <v>52</v>
      </c>
      <c r="H25" s="130">
        <v>0.015925925925925927</v>
      </c>
      <c r="I25" s="16">
        <v>80</v>
      </c>
      <c r="J25" s="48">
        <f t="shared" si="3"/>
        <v>0.005137395459976105</v>
      </c>
      <c r="K25" s="36"/>
    </row>
    <row r="26" spans="1:11" ht="11.25">
      <c r="A26" s="14">
        <v>7</v>
      </c>
      <c r="B26" s="29" t="s">
        <v>68</v>
      </c>
      <c r="C26" s="39">
        <f t="shared" si="0"/>
        <v>0.01638888888888889</v>
      </c>
      <c r="D26" s="14">
        <f t="shared" si="1"/>
        <v>76</v>
      </c>
      <c r="E26" s="19">
        <v>3</v>
      </c>
      <c r="F26" s="14">
        <v>24</v>
      </c>
      <c r="G26" s="29" t="s">
        <v>27</v>
      </c>
      <c r="H26" s="130">
        <v>0.01605324074074074</v>
      </c>
      <c r="I26" s="16">
        <v>79</v>
      </c>
      <c r="J26" s="48">
        <f t="shared" si="3"/>
        <v>0.005178464755077657</v>
      </c>
      <c r="K26" s="36"/>
    </row>
    <row r="27" spans="1:11" ht="11.25">
      <c r="A27" s="14">
        <v>8</v>
      </c>
      <c r="B27" s="29" t="s">
        <v>215</v>
      </c>
      <c r="C27" s="39">
        <f t="shared" si="0"/>
        <v>0.01642361111111111</v>
      </c>
      <c r="D27" s="14">
        <f t="shared" si="1"/>
        <v>75</v>
      </c>
      <c r="E27" s="19">
        <v>4</v>
      </c>
      <c r="F27" s="14">
        <v>25</v>
      </c>
      <c r="G27" s="29" t="s">
        <v>117</v>
      </c>
      <c r="H27" s="130">
        <v>0.016180555555555556</v>
      </c>
      <c r="I27" s="16">
        <v>78</v>
      </c>
      <c r="J27" s="48">
        <f t="shared" si="3"/>
        <v>0.005219534050179211</v>
      </c>
      <c r="K27" s="36"/>
    </row>
    <row r="28" spans="1:11" ht="11.25">
      <c r="A28" s="8">
        <v>9</v>
      </c>
      <c r="B28" s="37" t="s">
        <v>29</v>
      </c>
      <c r="C28" s="40">
        <f t="shared" si="0"/>
        <v>0.016793981481481483</v>
      </c>
      <c r="D28" s="8">
        <f t="shared" si="1"/>
        <v>74</v>
      </c>
      <c r="E28" s="20">
        <v>4</v>
      </c>
      <c r="F28" s="14">
        <v>26</v>
      </c>
      <c r="G28" s="29" t="s">
        <v>100</v>
      </c>
      <c r="H28" s="130">
        <v>0.016238425925925924</v>
      </c>
      <c r="I28" s="16">
        <v>77</v>
      </c>
      <c r="J28" s="48">
        <f t="shared" si="3"/>
        <v>0.005238201911589007</v>
      </c>
      <c r="K28" s="36"/>
    </row>
    <row r="29" spans="1:11" ht="11.25">
      <c r="A29" s="23">
        <v>1</v>
      </c>
      <c r="B29" s="50" t="s">
        <v>100</v>
      </c>
      <c r="C29" s="38">
        <f t="shared" si="0"/>
        <v>0.016238425925925924</v>
      </c>
      <c r="D29" s="13">
        <f t="shared" si="1"/>
        <v>77</v>
      </c>
      <c r="E29" s="68">
        <v>4</v>
      </c>
      <c r="F29" s="14">
        <v>27</v>
      </c>
      <c r="G29" s="29" t="s">
        <v>68</v>
      </c>
      <c r="H29" s="130">
        <v>0.01638888888888889</v>
      </c>
      <c r="I29" s="16">
        <v>76</v>
      </c>
      <c r="J29" s="48">
        <f t="shared" si="2"/>
        <v>0.00528673835125448</v>
      </c>
      <c r="K29" s="36"/>
    </row>
    <row r="30" spans="1:11" ht="11.25">
      <c r="A30" s="17">
        <v>2</v>
      </c>
      <c r="B30" s="29" t="s">
        <v>94</v>
      </c>
      <c r="C30" s="39">
        <f t="shared" si="0"/>
        <v>0.017222222222222222</v>
      </c>
      <c r="D30" s="14">
        <f t="shared" si="1"/>
        <v>73</v>
      </c>
      <c r="E30" s="19">
        <v>4</v>
      </c>
      <c r="F30" s="14">
        <v>28</v>
      </c>
      <c r="G30" s="29" t="s">
        <v>99</v>
      </c>
      <c r="H30" s="130">
        <v>0.01642361111111111</v>
      </c>
      <c r="I30" s="16">
        <v>75</v>
      </c>
      <c r="J30" s="48">
        <f t="shared" si="2"/>
        <v>0.0052979390681003585</v>
      </c>
      <c r="K30" s="36"/>
    </row>
    <row r="31" spans="1:11" ht="11.25">
      <c r="A31" s="14">
        <v>3</v>
      </c>
      <c r="B31" s="29" t="s">
        <v>18</v>
      </c>
      <c r="C31" s="39">
        <f t="shared" si="0"/>
        <v>0.017361111111111112</v>
      </c>
      <c r="D31" s="14">
        <f t="shared" si="1"/>
        <v>72</v>
      </c>
      <c r="E31" s="19">
        <v>4</v>
      </c>
      <c r="F31" s="14">
        <v>29</v>
      </c>
      <c r="G31" s="29" t="s">
        <v>218</v>
      </c>
      <c r="H31" s="130">
        <v>0.01653935185185185</v>
      </c>
      <c r="I31" s="16" t="s">
        <v>49</v>
      </c>
      <c r="J31" s="48">
        <f t="shared" si="2"/>
        <v>0.005335274790919951</v>
      </c>
      <c r="K31" s="36"/>
    </row>
    <row r="32" spans="1:11" ht="11.25">
      <c r="A32" s="14">
        <v>4</v>
      </c>
      <c r="B32" s="29" t="s">
        <v>19</v>
      </c>
      <c r="C32" s="39">
        <f t="shared" si="0"/>
        <v>0.017604166666666667</v>
      </c>
      <c r="D32" s="14">
        <f t="shared" si="1"/>
        <v>69</v>
      </c>
      <c r="E32" s="19">
        <v>5</v>
      </c>
      <c r="F32" s="14">
        <v>30</v>
      </c>
      <c r="G32" s="29" t="s">
        <v>29</v>
      </c>
      <c r="H32" s="130">
        <v>0.016793981481481483</v>
      </c>
      <c r="I32" s="16">
        <v>74</v>
      </c>
      <c r="J32" s="48">
        <f t="shared" si="2"/>
        <v>0.005417413381123059</v>
      </c>
      <c r="K32" s="36"/>
    </row>
    <row r="33" spans="1:11" ht="11.25">
      <c r="A33" s="8">
        <v>5</v>
      </c>
      <c r="B33" s="37" t="s">
        <v>62</v>
      </c>
      <c r="C33" s="40">
        <f t="shared" si="0"/>
        <v>0.018020833333333333</v>
      </c>
      <c r="D33" s="8">
        <f t="shared" si="1"/>
        <v>67</v>
      </c>
      <c r="E33" s="20">
        <v>5</v>
      </c>
      <c r="F33" s="14">
        <v>31</v>
      </c>
      <c r="G33" s="29" t="s">
        <v>94</v>
      </c>
      <c r="H33" s="130">
        <v>0.017222222222222222</v>
      </c>
      <c r="I33" s="16">
        <v>73</v>
      </c>
      <c r="J33" s="48">
        <f t="shared" si="2"/>
        <v>0.005555555555555556</v>
      </c>
      <c r="K33" s="36"/>
    </row>
    <row r="34" spans="1:11" ht="11.25">
      <c r="A34" s="13">
        <v>1</v>
      </c>
      <c r="B34" s="50" t="s">
        <v>101</v>
      </c>
      <c r="C34" s="38">
        <f t="shared" si="0"/>
        <v>0.01744212962962963</v>
      </c>
      <c r="D34" s="13">
        <f t="shared" si="1"/>
        <v>71</v>
      </c>
      <c r="E34" s="68">
        <v>5</v>
      </c>
      <c r="F34" s="14">
        <v>32</v>
      </c>
      <c r="G34" s="29" t="s">
        <v>18</v>
      </c>
      <c r="H34" s="128">
        <v>0.017361111111111112</v>
      </c>
      <c r="I34" s="16">
        <v>72</v>
      </c>
      <c r="J34" s="48">
        <f t="shared" si="2"/>
        <v>0.005600358422939068</v>
      </c>
      <c r="K34" s="36"/>
    </row>
    <row r="35" spans="1:11" ht="11.25">
      <c r="A35" s="14">
        <v>2</v>
      </c>
      <c r="B35" s="29" t="s">
        <v>86</v>
      </c>
      <c r="C35" s="39">
        <f aca="true" t="shared" si="4" ref="C35:C56">VLOOKUP($B35,$G$2:$I$60,2,FALSE)</f>
        <v>0.017499999999999998</v>
      </c>
      <c r="D35" s="14">
        <f aca="true" t="shared" si="5" ref="D35:D56">VLOOKUP($B35,$G$2:$I$60,3,FALSE)</f>
        <v>70</v>
      </c>
      <c r="E35" s="19">
        <v>5</v>
      </c>
      <c r="F35" s="14">
        <v>33</v>
      </c>
      <c r="G35" s="29" t="s">
        <v>101</v>
      </c>
      <c r="H35" s="130">
        <v>0.01744212962962963</v>
      </c>
      <c r="I35" s="16">
        <v>71</v>
      </c>
      <c r="J35" s="48">
        <f t="shared" si="2"/>
        <v>0.0056264934289127835</v>
      </c>
      <c r="K35" s="36"/>
    </row>
    <row r="36" spans="1:11" ht="11.25">
      <c r="A36" s="14">
        <v>3</v>
      </c>
      <c r="B36" s="29" t="s">
        <v>20</v>
      </c>
      <c r="C36" s="39">
        <f t="shared" si="4"/>
        <v>0.017719907407407406</v>
      </c>
      <c r="D36" s="14">
        <f t="shared" si="5"/>
        <v>68</v>
      </c>
      <c r="E36" s="19">
        <v>5</v>
      </c>
      <c r="F36" s="14">
        <v>34</v>
      </c>
      <c r="G36" s="29" t="s">
        <v>86</v>
      </c>
      <c r="H36" s="128">
        <v>0.017499999999999998</v>
      </c>
      <c r="I36" s="16">
        <v>70</v>
      </c>
      <c r="J36" s="48">
        <f t="shared" si="2"/>
        <v>0.00564516129032258</v>
      </c>
      <c r="K36" s="36"/>
    </row>
    <row r="37" spans="1:11" ht="11.25">
      <c r="A37" s="14">
        <v>4</v>
      </c>
      <c r="B37" s="29" t="s">
        <v>67</v>
      </c>
      <c r="C37" s="39">
        <f t="shared" si="4"/>
        <v>0.01834490740740741</v>
      </c>
      <c r="D37" s="14">
        <f t="shared" si="5"/>
        <v>66</v>
      </c>
      <c r="E37" s="19">
        <v>6</v>
      </c>
      <c r="F37" s="14">
        <v>35</v>
      </c>
      <c r="G37" s="29" t="s">
        <v>19</v>
      </c>
      <c r="H37" s="128">
        <v>0.017604166666666667</v>
      </c>
      <c r="I37" s="16">
        <v>69</v>
      </c>
      <c r="J37" s="48">
        <f t="shared" si="2"/>
        <v>0.005678763440860215</v>
      </c>
      <c r="K37" s="36"/>
    </row>
    <row r="38" spans="1:11" ht="11.25">
      <c r="A38" s="14">
        <v>5</v>
      </c>
      <c r="B38" s="32" t="s">
        <v>92</v>
      </c>
      <c r="C38" s="39">
        <f t="shared" si="4"/>
        <v>0.01840277777777778</v>
      </c>
      <c r="D38" s="14">
        <f t="shared" si="5"/>
        <v>65</v>
      </c>
      <c r="E38" s="19">
        <v>6</v>
      </c>
      <c r="F38" s="14">
        <v>36</v>
      </c>
      <c r="G38" s="29" t="s">
        <v>20</v>
      </c>
      <c r="H38" s="128">
        <v>0.017719907407407406</v>
      </c>
      <c r="I38" s="16">
        <v>68</v>
      </c>
      <c r="J38" s="48">
        <f t="shared" si="2"/>
        <v>0.005716099163679808</v>
      </c>
      <c r="K38" s="36"/>
    </row>
    <row r="39" spans="1:11" ht="11.25">
      <c r="A39" s="14">
        <v>6</v>
      </c>
      <c r="B39" s="29" t="s">
        <v>72</v>
      </c>
      <c r="C39" s="39">
        <f t="shared" si="4"/>
        <v>0.018796296296296297</v>
      </c>
      <c r="D39" s="14">
        <f t="shared" si="5"/>
        <v>64</v>
      </c>
      <c r="E39" s="19">
        <v>6</v>
      </c>
      <c r="F39" s="14">
        <v>37</v>
      </c>
      <c r="G39" s="29" t="s">
        <v>62</v>
      </c>
      <c r="H39" s="128">
        <v>0.018020833333333333</v>
      </c>
      <c r="I39" s="16">
        <v>67</v>
      </c>
      <c r="J39" s="48">
        <f t="shared" si="2"/>
        <v>0.005813172043010752</v>
      </c>
      <c r="K39" s="36"/>
    </row>
    <row r="40" spans="1:11" ht="11.25">
      <c r="A40" s="14">
        <v>7</v>
      </c>
      <c r="B40" s="29" t="s">
        <v>21</v>
      </c>
      <c r="C40" s="39">
        <f t="shared" si="4"/>
        <v>0.018854166666666665</v>
      </c>
      <c r="D40" s="14">
        <f t="shared" si="5"/>
        <v>63</v>
      </c>
      <c r="E40" s="19">
        <v>6</v>
      </c>
      <c r="F40" s="14">
        <v>38</v>
      </c>
      <c r="G40" s="29" t="s">
        <v>67</v>
      </c>
      <c r="H40" s="128">
        <v>0.01834490740740741</v>
      </c>
      <c r="I40" s="16">
        <v>66</v>
      </c>
      <c r="J40" s="48">
        <f t="shared" si="2"/>
        <v>0.005917712066905616</v>
      </c>
      <c r="K40" s="36"/>
    </row>
    <row r="41" spans="1:11" ht="11.25">
      <c r="A41" s="14">
        <v>8</v>
      </c>
      <c r="B41" s="29" t="s">
        <v>47</v>
      </c>
      <c r="C41" s="39">
        <f t="shared" si="4"/>
        <v>0.018993055555555558</v>
      </c>
      <c r="D41" s="14">
        <f t="shared" si="5"/>
        <v>62</v>
      </c>
      <c r="E41" s="19">
        <v>6</v>
      </c>
      <c r="F41" s="14">
        <v>39</v>
      </c>
      <c r="G41" s="32" t="s">
        <v>92</v>
      </c>
      <c r="H41" s="128">
        <v>0.01840277777777778</v>
      </c>
      <c r="I41" s="16">
        <v>65</v>
      </c>
      <c r="J41" s="48">
        <f t="shared" si="2"/>
        <v>0.005936379928315412</v>
      </c>
      <c r="K41" s="34"/>
    </row>
    <row r="42" spans="1:11" ht="11.25">
      <c r="A42" s="14">
        <v>9</v>
      </c>
      <c r="B42" s="29" t="s">
        <v>95</v>
      </c>
      <c r="C42" s="39">
        <f t="shared" si="4"/>
        <v>0.01902777777777778</v>
      </c>
      <c r="D42" s="14">
        <f t="shared" si="5"/>
        <v>61</v>
      </c>
      <c r="E42" s="19">
        <v>6</v>
      </c>
      <c r="F42" s="14">
        <v>40</v>
      </c>
      <c r="G42" s="29" t="s">
        <v>217</v>
      </c>
      <c r="H42" s="128">
        <v>0.018483796296296297</v>
      </c>
      <c r="I42" s="16" t="s">
        <v>49</v>
      </c>
      <c r="J42" s="48">
        <f t="shared" si="2"/>
        <v>0.005962514934289128</v>
      </c>
      <c r="K42" s="34"/>
    </row>
    <row r="43" spans="1:10" ht="11.25">
      <c r="A43" s="14">
        <v>10</v>
      </c>
      <c r="B43" s="29" t="s">
        <v>107</v>
      </c>
      <c r="C43" s="39">
        <f t="shared" si="4"/>
        <v>0.019074074074074073</v>
      </c>
      <c r="D43" s="14">
        <f t="shared" si="5"/>
        <v>60</v>
      </c>
      <c r="E43" s="19">
        <v>6</v>
      </c>
      <c r="F43" s="14">
        <v>41</v>
      </c>
      <c r="G43" s="29" t="s">
        <v>72</v>
      </c>
      <c r="H43" s="128">
        <v>0.018796296296296297</v>
      </c>
      <c r="I43" s="16">
        <v>64</v>
      </c>
      <c r="J43" s="48">
        <f t="shared" si="2"/>
        <v>0.006063321385902031</v>
      </c>
    </row>
    <row r="44" spans="1:10" ht="11.25">
      <c r="A44" s="14">
        <v>11</v>
      </c>
      <c r="B44" s="29" t="s">
        <v>87</v>
      </c>
      <c r="C44" s="39">
        <f t="shared" si="4"/>
        <v>0.01923611111111111</v>
      </c>
      <c r="D44" s="14">
        <f t="shared" si="5"/>
        <v>58</v>
      </c>
      <c r="E44" s="54">
        <v>6</v>
      </c>
      <c r="F44" s="14">
        <v>42</v>
      </c>
      <c r="G44" s="29" t="s">
        <v>21</v>
      </c>
      <c r="H44" s="128">
        <v>0.018854166666666665</v>
      </c>
      <c r="I44" s="16">
        <v>63</v>
      </c>
      <c r="J44" s="48">
        <f t="shared" si="2"/>
        <v>0.006081989247311828</v>
      </c>
    </row>
    <row r="45" spans="1:10" ht="11.25">
      <c r="A45" s="14">
        <v>12</v>
      </c>
      <c r="B45" s="29" t="s">
        <v>80</v>
      </c>
      <c r="C45" s="39">
        <f t="shared" si="4"/>
        <v>0.019768518518518515</v>
      </c>
      <c r="D45" s="14">
        <f t="shared" si="5"/>
        <v>56</v>
      </c>
      <c r="E45" s="19">
        <v>6</v>
      </c>
      <c r="F45" s="14">
        <v>43</v>
      </c>
      <c r="G45" s="29" t="s">
        <v>47</v>
      </c>
      <c r="H45" s="128">
        <v>0.018993055555555558</v>
      </c>
      <c r="I45" s="16">
        <v>62</v>
      </c>
      <c r="J45" s="48">
        <f aca="true" t="shared" si="6" ref="J45:J60">H45/J$1</f>
        <v>0.006126792114695342</v>
      </c>
    </row>
    <row r="46" spans="1:10" ht="11.25">
      <c r="A46" s="8">
        <v>13</v>
      </c>
      <c r="B46" s="37" t="s">
        <v>31</v>
      </c>
      <c r="C46" s="40">
        <f t="shared" si="4"/>
        <v>0.020092592592592592</v>
      </c>
      <c r="D46" s="8">
        <f t="shared" si="5"/>
        <v>55</v>
      </c>
      <c r="E46" s="20">
        <v>6</v>
      </c>
      <c r="F46" s="14">
        <v>44</v>
      </c>
      <c r="G46" s="29" t="s">
        <v>95</v>
      </c>
      <c r="H46" s="128">
        <v>0.01902777777777778</v>
      </c>
      <c r="I46" s="16">
        <v>61</v>
      </c>
      <c r="J46" s="48">
        <f t="shared" si="6"/>
        <v>0.006137992831541219</v>
      </c>
    </row>
    <row r="47" spans="1:10" ht="11.25">
      <c r="A47" s="13">
        <v>1</v>
      </c>
      <c r="B47" s="50" t="s">
        <v>175</v>
      </c>
      <c r="C47" s="38">
        <f t="shared" si="4"/>
        <v>0.01920138888888889</v>
      </c>
      <c r="D47" s="13">
        <f t="shared" si="5"/>
        <v>59</v>
      </c>
      <c r="E47" s="68">
        <v>6</v>
      </c>
      <c r="F47" s="14">
        <v>45</v>
      </c>
      <c r="G47" s="29" t="s">
        <v>107</v>
      </c>
      <c r="H47" s="128">
        <v>0.019074074074074073</v>
      </c>
      <c r="I47" s="16">
        <v>60</v>
      </c>
      <c r="J47" s="48">
        <f t="shared" si="6"/>
        <v>0.006152927120669055</v>
      </c>
    </row>
    <row r="48" spans="1:10" ht="11.25">
      <c r="A48" s="14">
        <v>2</v>
      </c>
      <c r="B48" s="29" t="s">
        <v>88</v>
      </c>
      <c r="C48" s="39">
        <f t="shared" si="4"/>
        <v>0.019710648148148147</v>
      </c>
      <c r="D48" s="14">
        <f t="shared" si="5"/>
        <v>57</v>
      </c>
      <c r="E48" s="19">
        <v>6</v>
      </c>
      <c r="F48" s="14">
        <v>46</v>
      </c>
      <c r="G48" s="29" t="s">
        <v>175</v>
      </c>
      <c r="H48" s="128">
        <v>0.01920138888888889</v>
      </c>
      <c r="I48" s="16">
        <v>59</v>
      </c>
      <c r="J48" s="48">
        <f t="shared" si="6"/>
        <v>0.006193996415770609</v>
      </c>
    </row>
    <row r="49" spans="1:10" ht="11.25">
      <c r="A49" s="14">
        <v>3</v>
      </c>
      <c r="B49" s="29" t="s">
        <v>35</v>
      </c>
      <c r="C49" s="39">
        <f t="shared" si="4"/>
        <v>0.02021990740740741</v>
      </c>
      <c r="D49" s="14">
        <f t="shared" si="5"/>
        <v>54</v>
      </c>
      <c r="E49" s="19">
        <v>6</v>
      </c>
      <c r="F49" s="14">
        <v>47</v>
      </c>
      <c r="G49" s="29" t="s">
        <v>87</v>
      </c>
      <c r="H49" s="128">
        <v>0.01923611111111111</v>
      </c>
      <c r="I49" s="16">
        <v>58</v>
      </c>
      <c r="J49" s="48">
        <f t="shared" si="6"/>
        <v>0.006205197132616487</v>
      </c>
    </row>
    <row r="50" spans="1:10" ht="11.25">
      <c r="A50" s="14">
        <v>4</v>
      </c>
      <c r="B50" s="32" t="s">
        <v>34</v>
      </c>
      <c r="C50" s="39">
        <f t="shared" si="4"/>
        <v>0.020520833333333332</v>
      </c>
      <c r="D50" s="14">
        <f t="shared" si="5"/>
        <v>53</v>
      </c>
      <c r="E50" s="19">
        <v>6</v>
      </c>
      <c r="F50" s="14">
        <v>48</v>
      </c>
      <c r="G50" s="29" t="s">
        <v>88</v>
      </c>
      <c r="H50" s="128">
        <v>0.019710648148148147</v>
      </c>
      <c r="I50" s="16">
        <v>57</v>
      </c>
      <c r="J50" s="48">
        <f t="shared" si="6"/>
        <v>0.006358273596176822</v>
      </c>
    </row>
    <row r="51" spans="1:10" ht="11.25">
      <c r="A51" s="14">
        <v>5</v>
      </c>
      <c r="B51" s="29" t="s">
        <v>45</v>
      </c>
      <c r="C51" s="39">
        <f>VLOOKUP($B52,$G$2:$I$60,2,FALSE)</f>
        <v>0.02071759259259259</v>
      </c>
      <c r="D51" s="14">
        <f>VLOOKUP($B52,$G$2:$I$60,3,FALSE)</f>
        <v>51</v>
      </c>
      <c r="E51" s="19">
        <v>7</v>
      </c>
      <c r="F51" s="14">
        <v>49</v>
      </c>
      <c r="G51" s="29" t="s">
        <v>80</v>
      </c>
      <c r="H51" s="128">
        <v>0.019768518518518515</v>
      </c>
      <c r="I51" s="16">
        <v>56</v>
      </c>
      <c r="J51" s="48">
        <f t="shared" si="6"/>
        <v>0.006376941457586618</v>
      </c>
    </row>
    <row r="52" spans="1:10" ht="11.25">
      <c r="A52" s="8">
        <v>6</v>
      </c>
      <c r="B52" s="37" t="s">
        <v>75</v>
      </c>
      <c r="C52" s="40">
        <f>VLOOKUP($B51,$G$2:$I$60,2,FALSE)</f>
        <v>0.020613425925925927</v>
      </c>
      <c r="D52" s="8">
        <f>VLOOKUP($B51,$G$2:$I$60,3,FALSE)</f>
        <v>52</v>
      </c>
      <c r="E52" s="91">
        <v>7</v>
      </c>
      <c r="F52" s="14">
        <v>50</v>
      </c>
      <c r="G52" s="29" t="s">
        <v>31</v>
      </c>
      <c r="H52" s="128">
        <v>0.020092592592592592</v>
      </c>
      <c r="I52" s="16">
        <v>55</v>
      </c>
      <c r="J52" s="48">
        <f t="shared" si="6"/>
        <v>0.006481481481481481</v>
      </c>
    </row>
    <row r="53" spans="1:10" ht="11.25">
      <c r="A53" s="13">
        <v>1</v>
      </c>
      <c r="B53" s="30" t="s">
        <v>48</v>
      </c>
      <c r="C53" s="38">
        <f t="shared" si="4"/>
        <v>0.022372685185185186</v>
      </c>
      <c r="D53" s="13">
        <f t="shared" si="5"/>
        <v>50</v>
      </c>
      <c r="E53" s="191">
        <v>7</v>
      </c>
      <c r="F53" s="14">
        <v>51</v>
      </c>
      <c r="G53" s="29" t="s">
        <v>35</v>
      </c>
      <c r="H53" s="128">
        <v>0.02021990740740741</v>
      </c>
      <c r="I53" s="16">
        <v>54</v>
      </c>
      <c r="J53" s="48">
        <f t="shared" si="6"/>
        <v>0.006522550776583035</v>
      </c>
    </row>
    <row r="54" spans="1:10" ht="11.25">
      <c r="A54" s="14">
        <v>2</v>
      </c>
      <c r="B54" s="29" t="s">
        <v>46</v>
      </c>
      <c r="C54" s="39">
        <f t="shared" si="4"/>
        <v>0.02259259259259259</v>
      </c>
      <c r="D54" s="14">
        <f t="shared" si="5"/>
        <v>49</v>
      </c>
      <c r="E54" s="54">
        <v>7</v>
      </c>
      <c r="F54" s="14">
        <v>52</v>
      </c>
      <c r="G54" s="32" t="s">
        <v>34</v>
      </c>
      <c r="H54" s="128">
        <v>0.020520833333333332</v>
      </c>
      <c r="I54" s="16">
        <v>53</v>
      </c>
      <c r="J54" s="48">
        <f t="shared" si="6"/>
        <v>0.0066196236559139775</v>
      </c>
    </row>
    <row r="55" spans="1:10" ht="11.25">
      <c r="A55" s="14">
        <v>3</v>
      </c>
      <c r="B55" s="29" t="s">
        <v>36</v>
      </c>
      <c r="C55" s="39">
        <f t="shared" si="4"/>
        <v>0.022685185185185183</v>
      </c>
      <c r="D55" s="14">
        <f t="shared" si="5"/>
        <v>48</v>
      </c>
      <c r="E55" s="54">
        <v>7</v>
      </c>
      <c r="F55" s="14">
        <v>53</v>
      </c>
      <c r="G55" s="29" t="s">
        <v>45</v>
      </c>
      <c r="H55" s="128">
        <v>0.020613425925925927</v>
      </c>
      <c r="I55" s="16">
        <v>52</v>
      </c>
      <c r="J55" s="48">
        <f t="shared" si="6"/>
        <v>0.006649492234169654</v>
      </c>
    </row>
    <row r="56" spans="1:10" ht="10.5" customHeight="1">
      <c r="A56" s="8">
        <v>4</v>
      </c>
      <c r="B56" s="37" t="s">
        <v>177</v>
      </c>
      <c r="C56" s="40">
        <f t="shared" si="4"/>
        <v>0.02269675925925926</v>
      </c>
      <c r="D56" s="8">
        <f t="shared" si="5"/>
        <v>47</v>
      </c>
      <c r="E56" s="91">
        <v>7</v>
      </c>
      <c r="F56" s="14">
        <v>54</v>
      </c>
      <c r="G56" s="29" t="s">
        <v>75</v>
      </c>
      <c r="H56" s="128">
        <v>0.02071759259259259</v>
      </c>
      <c r="I56" s="16">
        <v>51</v>
      </c>
      <c r="J56" s="48">
        <f t="shared" si="6"/>
        <v>0.0066830943847072865</v>
      </c>
    </row>
    <row r="57" spans="1:10" ht="10.5" customHeight="1">
      <c r="A57" s="1"/>
      <c r="C57" s="1"/>
      <c r="D57" s="1"/>
      <c r="E57" s="1"/>
      <c r="F57" s="14">
        <v>55</v>
      </c>
      <c r="G57" s="32" t="s">
        <v>48</v>
      </c>
      <c r="H57" s="128">
        <v>0.022372685185185186</v>
      </c>
      <c r="I57" s="16">
        <v>50</v>
      </c>
      <c r="J57" s="48">
        <f t="shared" si="6"/>
        <v>0.00721699522102748</v>
      </c>
    </row>
    <row r="58" spans="1:10" ht="10.5" customHeight="1">
      <c r="A58" s="1"/>
      <c r="C58" s="1"/>
      <c r="D58" s="1"/>
      <c r="E58" s="1"/>
      <c r="F58" s="14">
        <v>56</v>
      </c>
      <c r="G58" s="29" t="s">
        <v>46</v>
      </c>
      <c r="H58" s="128">
        <v>0.02259259259259259</v>
      </c>
      <c r="I58" s="16">
        <v>49</v>
      </c>
      <c r="J58" s="48">
        <f t="shared" si="6"/>
        <v>0.0072879330943847066</v>
      </c>
    </row>
    <row r="59" spans="1:10" ht="10.5" customHeight="1">
      <c r="A59" s="1"/>
      <c r="C59" s="1"/>
      <c r="D59" s="1"/>
      <c r="E59" s="1"/>
      <c r="F59" s="14">
        <v>57</v>
      </c>
      <c r="G59" s="29" t="s">
        <v>36</v>
      </c>
      <c r="H59" s="128">
        <v>0.022685185185185183</v>
      </c>
      <c r="I59" s="16">
        <v>48</v>
      </c>
      <c r="J59" s="48">
        <f t="shared" si="6"/>
        <v>0.007317801672640381</v>
      </c>
    </row>
    <row r="60" spans="1:10" ht="10.5" customHeight="1">
      <c r="A60" s="1"/>
      <c r="C60" s="1"/>
      <c r="D60" s="1"/>
      <c r="E60" s="1"/>
      <c r="F60" s="8">
        <v>58</v>
      </c>
      <c r="G60" s="37" t="s">
        <v>177</v>
      </c>
      <c r="H60" s="218">
        <v>0.02269675925925926</v>
      </c>
      <c r="I60" s="27">
        <v>47</v>
      </c>
      <c r="J60" s="49">
        <f t="shared" si="6"/>
        <v>0.007321535244922342</v>
      </c>
    </row>
    <row r="61" ht="10.5" customHeight="1">
      <c r="H61" s="231"/>
    </row>
    <row r="62" ht="10.5" customHeight="1">
      <c r="H62" s="23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G16" sqref="G16"/>
    </sheetView>
  </sheetViews>
  <sheetFormatPr defaultColWidth="13.57421875" defaultRowHeight="10.5" customHeight="1"/>
  <cols>
    <col min="1" max="1" width="4.421875" style="2" customWidth="1"/>
    <col min="2" max="2" width="20.8515625" style="1" bestFit="1" customWidth="1"/>
    <col min="3" max="3" width="7.8515625" style="24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6.8515625" style="1" customWidth="1"/>
    <col min="8" max="8" width="6.28125" style="143" bestFit="1" customWidth="1"/>
    <col min="9" max="9" width="5.8515625" style="2" bestFit="1" customWidth="1"/>
    <col min="10" max="10" width="7.421875" style="46" customWidth="1"/>
    <col min="11" max="11" width="5.7109375" style="31" customWidth="1"/>
    <col min="12" max="16384" width="13.57421875" style="1" customWidth="1"/>
  </cols>
  <sheetData>
    <row r="1" spans="1:11" s="6" customFormat="1" ht="18.75" customHeight="1">
      <c r="A1" s="258" t="s">
        <v>286</v>
      </c>
      <c r="B1" s="257"/>
      <c r="C1" s="257"/>
      <c r="D1" s="257"/>
      <c r="E1" s="257"/>
      <c r="F1" s="257"/>
      <c r="G1" s="257"/>
      <c r="H1" s="257"/>
      <c r="I1" s="257"/>
      <c r="J1" s="45">
        <v>3.6</v>
      </c>
      <c r="K1" s="6" t="s">
        <v>14</v>
      </c>
    </row>
    <row r="2" spans="1:11" s="2" customFormat="1" ht="11.25">
      <c r="A2" s="21" t="s">
        <v>5</v>
      </c>
      <c r="B2" s="21" t="s">
        <v>7</v>
      </c>
      <c r="C2" s="10" t="s">
        <v>0</v>
      </c>
      <c r="D2" s="9" t="s">
        <v>1</v>
      </c>
      <c r="E2" s="11" t="s">
        <v>22</v>
      </c>
      <c r="F2" s="9" t="s">
        <v>5</v>
      </c>
      <c r="G2" s="7" t="s">
        <v>6</v>
      </c>
      <c r="H2" s="43" t="s">
        <v>0</v>
      </c>
      <c r="I2" s="9" t="s">
        <v>1</v>
      </c>
      <c r="J2" s="9" t="s">
        <v>13</v>
      </c>
      <c r="K2" s="35"/>
    </row>
    <row r="3" spans="1:11" ht="11.25">
      <c r="A3" s="23">
        <v>1</v>
      </c>
      <c r="B3" s="30" t="s">
        <v>53</v>
      </c>
      <c r="C3" s="58">
        <f aca="true" t="shared" si="0" ref="C3:C48">VLOOKUP($B3,$G$2:$H$49,2,FALSE)</f>
        <v>0.016516203703703703</v>
      </c>
      <c r="D3" s="15">
        <f aca="true" t="shared" si="1" ref="D3:D48">VLOOKUP($B3,$G$2:$I$49,3,FALSE)</f>
        <v>100</v>
      </c>
      <c r="E3" s="22">
        <v>1</v>
      </c>
      <c r="F3" s="13">
        <v>1</v>
      </c>
      <c r="G3" s="30" t="s">
        <v>53</v>
      </c>
      <c r="H3" s="234">
        <v>0.016516203703703703</v>
      </c>
      <c r="I3" s="71">
        <v>100</v>
      </c>
      <c r="J3" s="47">
        <f aca="true" t="shared" si="2" ref="J3:J34">H3/J$1</f>
        <v>0.004587834362139918</v>
      </c>
      <c r="K3" s="36"/>
    </row>
    <row r="4" spans="1:11" ht="11.25">
      <c r="A4" s="17">
        <v>2</v>
      </c>
      <c r="B4" s="29" t="s">
        <v>15</v>
      </c>
      <c r="C4" s="59">
        <f t="shared" si="0"/>
        <v>0.01761574074074074</v>
      </c>
      <c r="D4" s="12">
        <f t="shared" si="1"/>
        <v>96</v>
      </c>
      <c r="E4" s="18">
        <v>1</v>
      </c>
      <c r="F4" s="14">
        <v>2</v>
      </c>
      <c r="G4" s="32" t="s">
        <v>118</v>
      </c>
      <c r="H4" s="234">
        <v>0.01699074074074074</v>
      </c>
      <c r="I4" s="72">
        <v>99</v>
      </c>
      <c r="J4" s="48">
        <f t="shared" si="2"/>
        <v>0.0047196502057613166</v>
      </c>
      <c r="K4" s="36"/>
    </row>
    <row r="5" spans="1:11" ht="11.25">
      <c r="A5" s="17">
        <v>3</v>
      </c>
      <c r="B5" s="29" t="s">
        <v>66</v>
      </c>
      <c r="C5" s="59">
        <f t="shared" si="0"/>
        <v>0.018564814814814815</v>
      </c>
      <c r="D5" s="12">
        <f t="shared" si="1"/>
        <v>94</v>
      </c>
      <c r="E5" s="18">
        <v>1</v>
      </c>
      <c r="F5" s="14">
        <v>3</v>
      </c>
      <c r="G5" s="1" t="s">
        <v>70</v>
      </c>
      <c r="H5" s="235">
        <v>0.017395833333333336</v>
      </c>
      <c r="I5" s="72">
        <v>98</v>
      </c>
      <c r="J5" s="48">
        <f t="shared" si="2"/>
        <v>0.004832175925925926</v>
      </c>
      <c r="K5" s="36"/>
    </row>
    <row r="6" spans="1:11" ht="11.25">
      <c r="A6" s="69">
        <v>4</v>
      </c>
      <c r="B6" s="37" t="s">
        <v>83</v>
      </c>
      <c r="C6" s="62">
        <f t="shared" si="0"/>
        <v>0.020381944444444446</v>
      </c>
      <c r="D6" s="66">
        <f t="shared" si="1"/>
        <v>86</v>
      </c>
      <c r="E6" s="67">
        <v>1</v>
      </c>
      <c r="F6" s="14">
        <v>4</v>
      </c>
      <c r="G6" s="29" t="s">
        <v>39</v>
      </c>
      <c r="H6" s="235">
        <v>0.01758101851851852</v>
      </c>
      <c r="I6" s="72">
        <v>97</v>
      </c>
      <c r="J6" s="48">
        <f t="shared" si="2"/>
        <v>0.004883616255144033</v>
      </c>
      <c r="K6" s="36"/>
    </row>
    <row r="7" spans="1:11" ht="11.25">
      <c r="A7" s="23">
        <v>1</v>
      </c>
      <c r="B7" s="30" t="s">
        <v>118</v>
      </c>
      <c r="C7" s="58">
        <f t="shared" si="0"/>
        <v>0.01699074074074074</v>
      </c>
      <c r="D7" s="15">
        <f t="shared" si="1"/>
        <v>99</v>
      </c>
      <c r="E7" s="22">
        <v>2</v>
      </c>
      <c r="F7" s="14">
        <v>5</v>
      </c>
      <c r="G7" s="29" t="s">
        <v>15</v>
      </c>
      <c r="H7" s="235">
        <v>0.01761574074074074</v>
      </c>
      <c r="I7" s="72">
        <v>96</v>
      </c>
      <c r="J7" s="48">
        <f t="shared" si="2"/>
        <v>0.004893261316872428</v>
      </c>
      <c r="K7" s="36"/>
    </row>
    <row r="8" spans="1:11" ht="11.25">
      <c r="A8" s="17">
        <v>2</v>
      </c>
      <c r="B8" s="29" t="s">
        <v>39</v>
      </c>
      <c r="C8" s="59">
        <f t="shared" si="0"/>
        <v>0.01758101851851852</v>
      </c>
      <c r="D8" s="12">
        <f t="shared" si="1"/>
        <v>97</v>
      </c>
      <c r="E8" s="18">
        <v>2</v>
      </c>
      <c r="F8" s="14">
        <v>6</v>
      </c>
      <c r="G8" s="29" t="s">
        <v>104</v>
      </c>
      <c r="H8" s="235">
        <v>0.018379629629629628</v>
      </c>
      <c r="I8" s="72">
        <v>95</v>
      </c>
      <c r="J8" s="48">
        <f t="shared" si="2"/>
        <v>0.005105452674897119</v>
      </c>
      <c r="K8" s="36"/>
    </row>
    <row r="9" spans="1:11" ht="11.25">
      <c r="A9" s="14">
        <v>3</v>
      </c>
      <c r="B9" s="29" t="s">
        <v>69</v>
      </c>
      <c r="C9" s="59">
        <f t="shared" si="0"/>
        <v>0.01920138888888889</v>
      </c>
      <c r="D9" s="12">
        <f t="shared" si="1"/>
        <v>90</v>
      </c>
      <c r="E9" s="18">
        <v>2</v>
      </c>
      <c r="F9" s="14">
        <v>7</v>
      </c>
      <c r="G9" s="29" t="s">
        <v>66</v>
      </c>
      <c r="H9" s="235">
        <v>0.018564814814814815</v>
      </c>
      <c r="I9" s="72">
        <v>94</v>
      </c>
      <c r="J9" s="48">
        <f t="shared" si="2"/>
        <v>0.0051568930041152265</v>
      </c>
      <c r="K9" s="36"/>
    </row>
    <row r="10" spans="1:11" ht="11.25">
      <c r="A10" s="8">
        <v>4</v>
      </c>
      <c r="B10" s="37" t="s">
        <v>71</v>
      </c>
      <c r="C10" s="62">
        <f t="shared" si="0"/>
        <v>0.01951388888888889</v>
      </c>
      <c r="D10" s="66">
        <f t="shared" si="1"/>
        <v>89</v>
      </c>
      <c r="E10" s="67">
        <v>2</v>
      </c>
      <c r="F10" s="14">
        <v>8</v>
      </c>
      <c r="G10" s="1" t="s">
        <v>219</v>
      </c>
      <c r="H10" s="235">
        <v>0.018622685185185183</v>
      </c>
      <c r="I10" s="72">
        <v>93</v>
      </c>
      <c r="J10" s="48">
        <f t="shared" si="2"/>
        <v>0.005172968106995884</v>
      </c>
      <c r="K10" s="36"/>
    </row>
    <row r="11" spans="1:11" ht="11.25">
      <c r="A11" s="13">
        <v>1</v>
      </c>
      <c r="B11" s="50" t="s">
        <v>70</v>
      </c>
      <c r="C11" s="58">
        <f t="shared" si="0"/>
        <v>0.017395833333333336</v>
      </c>
      <c r="D11" s="15">
        <f t="shared" si="1"/>
        <v>98</v>
      </c>
      <c r="E11" s="22">
        <v>3</v>
      </c>
      <c r="F11" s="14">
        <v>9</v>
      </c>
      <c r="G11" s="29" t="s">
        <v>90</v>
      </c>
      <c r="H11" s="235">
        <v>0.018796296296296297</v>
      </c>
      <c r="I11" s="72">
        <v>92</v>
      </c>
      <c r="J11" s="48">
        <f t="shared" si="2"/>
        <v>0.00522119341563786</v>
      </c>
      <c r="K11" s="36"/>
    </row>
    <row r="12" spans="1:11" ht="11.25">
      <c r="A12" s="14">
        <v>2</v>
      </c>
      <c r="B12" s="29" t="s">
        <v>104</v>
      </c>
      <c r="C12" s="59">
        <f t="shared" si="0"/>
        <v>0.018379629629629628</v>
      </c>
      <c r="D12" s="12">
        <f t="shared" si="1"/>
        <v>95</v>
      </c>
      <c r="E12" s="18">
        <v>3</v>
      </c>
      <c r="F12" s="14">
        <v>10</v>
      </c>
      <c r="G12" s="29" t="s">
        <v>93</v>
      </c>
      <c r="H12" s="235">
        <v>0.019039351851851852</v>
      </c>
      <c r="I12" s="72">
        <v>91</v>
      </c>
      <c r="J12" s="48">
        <f t="shared" si="2"/>
        <v>0.005288708847736625</v>
      </c>
      <c r="K12" s="36"/>
    </row>
    <row r="13" spans="1:11" ht="11.25">
      <c r="A13" s="14">
        <v>3</v>
      </c>
      <c r="B13" s="29" t="s">
        <v>219</v>
      </c>
      <c r="C13" s="59">
        <f t="shared" si="0"/>
        <v>0.018622685185185183</v>
      </c>
      <c r="D13" s="12">
        <f t="shared" si="1"/>
        <v>93</v>
      </c>
      <c r="E13" s="18">
        <v>3</v>
      </c>
      <c r="F13" s="14">
        <v>11</v>
      </c>
      <c r="G13" s="29" t="s">
        <v>69</v>
      </c>
      <c r="H13" s="235">
        <v>0.01920138888888889</v>
      </c>
      <c r="I13" s="72">
        <v>90</v>
      </c>
      <c r="J13" s="48">
        <f t="shared" si="2"/>
        <v>0.005333719135802469</v>
      </c>
      <c r="K13" s="36"/>
    </row>
    <row r="14" spans="1:11" ht="11.25">
      <c r="A14" s="14">
        <v>4</v>
      </c>
      <c r="B14" s="29" t="s">
        <v>90</v>
      </c>
      <c r="C14" s="59">
        <f t="shared" si="0"/>
        <v>0.018796296296296297</v>
      </c>
      <c r="D14" s="12">
        <f t="shared" si="1"/>
        <v>92</v>
      </c>
      <c r="E14" s="18">
        <v>3</v>
      </c>
      <c r="F14" s="14">
        <v>12</v>
      </c>
      <c r="G14" s="29" t="s">
        <v>71</v>
      </c>
      <c r="H14" s="235">
        <v>0.01951388888888889</v>
      </c>
      <c r="I14" s="72">
        <v>89</v>
      </c>
      <c r="J14" s="48">
        <f t="shared" si="2"/>
        <v>0.005420524691358025</v>
      </c>
      <c r="K14" s="36"/>
    </row>
    <row r="15" spans="1:11" ht="11.25">
      <c r="A15" s="14">
        <v>5</v>
      </c>
      <c r="B15" s="29" t="s">
        <v>93</v>
      </c>
      <c r="C15" s="59">
        <f t="shared" si="0"/>
        <v>0.019039351851851852</v>
      </c>
      <c r="D15" s="12">
        <f t="shared" si="1"/>
        <v>91</v>
      </c>
      <c r="E15" s="18">
        <v>3</v>
      </c>
      <c r="F15" s="14">
        <v>13</v>
      </c>
      <c r="G15" s="1" t="s">
        <v>42</v>
      </c>
      <c r="H15" s="235">
        <v>0.01965277777777778</v>
      </c>
      <c r="I15" s="72">
        <v>88</v>
      </c>
      <c r="J15" s="48">
        <f t="shared" si="2"/>
        <v>0.005459104938271606</v>
      </c>
      <c r="K15" s="36"/>
    </row>
    <row r="16" spans="1:11" ht="11.25">
      <c r="A16" s="14">
        <v>6</v>
      </c>
      <c r="B16" s="29" t="s">
        <v>42</v>
      </c>
      <c r="C16" s="59">
        <f t="shared" si="0"/>
        <v>0.01965277777777778</v>
      </c>
      <c r="D16" s="12">
        <f t="shared" si="1"/>
        <v>88</v>
      </c>
      <c r="E16" s="18">
        <v>3</v>
      </c>
      <c r="F16" s="14">
        <v>14</v>
      </c>
      <c r="G16" s="1" t="s">
        <v>91</v>
      </c>
      <c r="H16" s="235">
        <v>0.020162037037037037</v>
      </c>
      <c r="I16" s="72">
        <v>87</v>
      </c>
      <c r="J16" s="48">
        <f t="shared" si="2"/>
        <v>0.005600565843621399</v>
      </c>
      <c r="K16" s="36"/>
    </row>
    <row r="17" spans="1:11" ht="11.25">
      <c r="A17" s="8">
        <v>7</v>
      </c>
      <c r="B17" s="33" t="s">
        <v>41</v>
      </c>
      <c r="C17" s="62">
        <f t="shared" si="0"/>
        <v>0.020590277777777777</v>
      </c>
      <c r="D17" s="66">
        <f t="shared" si="1"/>
        <v>83</v>
      </c>
      <c r="E17" s="67">
        <v>3</v>
      </c>
      <c r="F17" s="14">
        <v>15</v>
      </c>
      <c r="G17" s="29" t="s">
        <v>83</v>
      </c>
      <c r="H17" s="235">
        <v>0.020381944444444446</v>
      </c>
      <c r="I17" s="72">
        <v>86</v>
      </c>
      <c r="J17" s="48">
        <f t="shared" si="2"/>
        <v>0.005661651234567902</v>
      </c>
      <c r="K17" s="36"/>
    </row>
    <row r="18" spans="1:11" ht="11.25">
      <c r="A18" s="13">
        <v>1</v>
      </c>
      <c r="B18" s="50" t="s">
        <v>91</v>
      </c>
      <c r="C18" s="58">
        <f t="shared" si="0"/>
        <v>0.020162037037037037</v>
      </c>
      <c r="D18" s="15">
        <f t="shared" si="1"/>
        <v>87</v>
      </c>
      <c r="E18" s="22">
        <v>4</v>
      </c>
      <c r="F18" s="14">
        <v>16</v>
      </c>
      <c r="G18" s="29" t="s">
        <v>17</v>
      </c>
      <c r="H18" s="235">
        <v>0.02048611111111111</v>
      </c>
      <c r="I18" s="72">
        <v>85</v>
      </c>
      <c r="J18" s="48">
        <f t="shared" si="2"/>
        <v>0.0056905864197530865</v>
      </c>
      <c r="K18" s="36"/>
    </row>
    <row r="19" spans="1:11" ht="11.25">
      <c r="A19" s="14">
        <v>2</v>
      </c>
      <c r="B19" s="29" t="s">
        <v>17</v>
      </c>
      <c r="C19" s="59">
        <f t="shared" si="0"/>
        <v>0.02048611111111111</v>
      </c>
      <c r="D19" s="12">
        <f t="shared" si="1"/>
        <v>85</v>
      </c>
      <c r="E19" s="19">
        <v>4</v>
      </c>
      <c r="F19" s="14">
        <v>17</v>
      </c>
      <c r="G19" s="29" t="s">
        <v>117</v>
      </c>
      <c r="H19" s="235">
        <v>0.020578703703703703</v>
      </c>
      <c r="I19" s="72">
        <v>84</v>
      </c>
      <c r="J19" s="48">
        <f t="shared" si="2"/>
        <v>0.005716306584362139</v>
      </c>
      <c r="K19" s="36"/>
    </row>
    <row r="20" spans="1:11" ht="11.25">
      <c r="A20" s="14">
        <v>3</v>
      </c>
      <c r="B20" s="29" t="s">
        <v>117</v>
      </c>
      <c r="C20" s="59">
        <f t="shared" si="0"/>
        <v>0.020578703703703703</v>
      </c>
      <c r="D20" s="12">
        <f t="shared" si="1"/>
        <v>84</v>
      </c>
      <c r="E20" s="19">
        <v>4</v>
      </c>
      <c r="F20" s="14">
        <v>18</v>
      </c>
      <c r="G20" s="32" t="s">
        <v>41</v>
      </c>
      <c r="H20" s="235">
        <v>0.020590277777777777</v>
      </c>
      <c r="I20" s="72">
        <v>83</v>
      </c>
      <c r="J20" s="48">
        <f t="shared" si="2"/>
        <v>0.005719521604938271</v>
      </c>
      <c r="K20" s="36"/>
    </row>
    <row r="21" spans="1:11" ht="11.25">
      <c r="A21" s="14">
        <v>4</v>
      </c>
      <c r="B21" s="29" t="s">
        <v>28</v>
      </c>
      <c r="C21" s="59">
        <f t="shared" si="0"/>
        <v>0.020636574074074075</v>
      </c>
      <c r="D21" s="12">
        <f t="shared" si="1"/>
        <v>82</v>
      </c>
      <c r="E21" s="19">
        <v>4</v>
      </c>
      <c r="F21" s="14">
        <v>19</v>
      </c>
      <c r="G21" s="29" t="s">
        <v>28</v>
      </c>
      <c r="H21" s="235">
        <v>0.020636574074074075</v>
      </c>
      <c r="I21" s="72">
        <v>82</v>
      </c>
      <c r="J21" s="48">
        <f t="shared" si="2"/>
        <v>0.005732381687242798</v>
      </c>
      <c r="K21" s="36"/>
    </row>
    <row r="22" spans="1:11" ht="11.25">
      <c r="A22" s="14">
        <v>5</v>
      </c>
      <c r="B22" s="29" t="s">
        <v>52</v>
      </c>
      <c r="C22" s="59">
        <f t="shared" si="0"/>
        <v>0.02090277777777778</v>
      </c>
      <c r="D22" s="12">
        <f t="shared" si="1"/>
        <v>81</v>
      </c>
      <c r="E22" s="19">
        <v>4</v>
      </c>
      <c r="F22" s="14">
        <v>20</v>
      </c>
      <c r="G22" s="29" t="s">
        <v>52</v>
      </c>
      <c r="H22" s="235">
        <v>0.02090277777777778</v>
      </c>
      <c r="I22" s="72">
        <v>81</v>
      </c>
      <c r="J22" s="48">
        <f t="shared" si="2"/>
        <v>0.0058063271604938274</v>
      </c>
      <c r="K22" s="36"/>
    </row>
    <row r="23" spans="1:11" ht="11.25">
      <c r="A23" s="14">
        <v>6</v>
      </c>
      <c r="B23" s="29" t="s">
        <v>73</v>
      </c>
      <c r="C23" s="59">
        <f t="shared" si="0"/>
        <v>0.02091435185185185</v>
      </c>
      <c r="D23" s="12">
        <f t="shared" si="1"/>
        <v>80</v>
      </c>
      <c r="E23" s="19">
        <v>4</v>
      </c>
      <c r="F23" s="14">
        <v>21</v>
      </c>
      <c r="G23" s="29" t="s">
        <v>73</v>
      </c>
      <c r="H23" s="235">
        <v>0.02091435185185185</v>
      </c>
      <c r="I23" s="72">
        <v>80</v>
      </c>
      <c r="J23" s="48">
        <f t="shared" si="2"/>
        <v>0.0058095421810699585</v>
      </c>
      <c r="K23" s="36"/>
    </row>
    <row r="24" spans="1:11" ht="11.25">
      <c r="A24" s="14">
        <v>7</v>
      </c>
      <c r="B24" s="29" t="s">
        <v>27</v>
      </c>
      <c r="C24" s="59">
        <f t="shared" si="0"/>
        <v>0.021145833333333332</v>
      </c>
      <c r="D24" s="12">
        <f t="shared" si="1"/>
        <v>79</v>
      </c>
      <c r="E24" s="19">
        <v>4</v>
      </c>
      <c r="F24" s="14">
        <v>22</v>
      </c>
      <c r="G24" s="29" t="s">
        <v>27</v>
      </c>
      <c r="H24" s="235">
        <v>0.021145833333333332</v>
      </c>
      <c r="I24" s="72">
        <v>79</v>
      </c>
      <c r="J24" s="48">
        <f t="shared" si="2"/>
        <v>0.005873842592592592</v>
      </c>
      <c r="K24" s="36"/>
    </row>
    <row r="25" spans="1:11" ht="11.25">
      <c r="A25" s="14">
        <v>8</v>
      </c>
      <c r="B25" s="29" t="s">
        <v>220</v>
      </c>
      <c r="C25" s="59">
        <f t="shared" si="0"/>
        <v>0.02210648148148148</v>
      </c>
      <c r="D25" s="12">
        <f t="shared" si="1"/>
        <v>78</v>
      </c>
      <c r="E25" s="19">
        <v>4</v>
      </c>
      <c r="F25" s="14">
        <v>23</v>
      </c>
      <c r="G25" s="1" t="s">
        <v>220</v>
      </c>
      <c r="H25" s="235">
        <v>0.02210648148148148</v>
      </c>
      <c r="I25" s="72">
        <v>78</v>
      </c>
      <c r="J25" s="48">
        <f t="shared" si="2"/>
        <v>0.0061406893004115224</v>
      </c>
      <c r="K25" s="36"/>
    </row>
    <row r="26" spans="1:11" ht="11.25">
      <c r="A26" s="8">
        <v>9</v>
      </c>
      <c r="B26" s="37" t="s">
        <v>128</v>
      </c>
      <c r="C26" s="62">
        <f t="shared" si="0"/>
        <v>0.023935185185185184</v>
      </c>
      <c r="D26" s="66">
        <f t="shared" si="1"/>
        <v>71</v>
      </c>
      <c r="E26" s="20">
        <v>4</v>
      </c>
      <c r="F26" s="14">
        <v>24</v>
      </c>
      <c r="G26" s="1" t="s">
        <v>115</v>
      </c>
      <c r="H26" s="235">
        <v>0.022303240740740738</v>
      </c>
      <c r="I26" s="72">
        <v>77</v>
      </c>
      <c r="J26" s="48">
        <f t="shared" si="2"/>
        <v>0.00619534465020576</v>
      </c>
      <c r="K26" s="36"/>
    </row>
    <row r="27" spans="1:11" ht="11.25">
      <c r="A27" s="23">
        <v>1</v>
      </c>
      <c r="B27" s="50" t="s">
        <v>115</v>
      </c>
      <c r="C27" s="58">
        <f t="shared" si="0"/>
        <v>0.022303240740740738</v>
      </c>
      <c r="D27" s="15">
        <f t="shared" si="1"/>
        <v>77</v>
      </c>
      <c r="E27" s="68">
        <v>5</v>
      </c>
      <c r="F27" s="14">
        <v>25</v>
      </c>
      <c r="G27" s="29" t="s">
        <v>86</v>
      </c>
      <c r="H27" s="235">
        <v>0.02273148148148148</v>
      </c>
      <c r="I27" s="72">
        <v>76</v>
      </c>
      <c r="J27" s="48">
        <f t="shared" si="2"/>
        <v>0.006314300411522634</v>
      </c>
      <c r="K27" s="36"/>
    </row>
    <row r="28" spans="1:11" ht="11.25">
      <c r="A28" s="17">
        <v>2</v>
      </c>
      <c r="B28" s="29" t="s">
        <v>32</v>
      </c>
      <c r="C28" s="59">
        <f t="shared" si="0"/>
        <v>0.02314814814814815</v>
      </c>
      <c r="D28" s="12">
        <f t="shared" si="1"/>
        <v>75</v>
      </c>
      <c r="E28" s="19">
        <v>5</v>
      </c>
      <c r="F28" s="14">
        <v>26</v>
      </c>
      <c r="G28" s="29" t="s">
        <v>32</v>
      </c>
      <c r="H28" s="235">
        <v>0.02314814814814815</v>
      </c>
      <c r="I28" s="72">
        <v>75</v>
      </c>
      <c r="J28" s="48">
        <f t="shared" si="2"/>
        <v>0.006430041152263375</v>
      </c>
      <c r="K28" s="36"/>
    </row>
    <row r="29" spans="1:11" ht="11.25">
      <c r="A29" s="14">
        <v>3</v>
      </c>
      <c r="B29" s="29" t="s">
        <v>62</v>
      </c>
      <c r="C29" s="59">
        <f t="shared" si="0"/>
        <v>0.023796296296296298</v>
      </c>
      <c r="D29" s="12">
        <f t="shared" si="1"/>
        <v>74</v>
      </c>
      <c r="E29" s="19">
        <v>5</v>
      </c>
      <c r="F29" s="14">
        <v>27</v>
      </c>
      <c r="G29" s="29" t="s">
        <v>62</v>
      </c>
      <c r="H29" s="235">
        <v>0.023796296296296298</v>
      </c>
      <c r="I29" s="72">
        <v>74</v>
      </c>
      <c r="J29" s="48">
        <f t="shared" si="2"/>
        <v>0.006610082304526749</v>
      </c>
      <c r="K29" s="36"/>
    </row>
    <row r="30" spans="1:11" ht="11.25">
      <c r="A30" s="14">
        <v>4</v>
      </c>
      <c r="B30" s="29" t="s">
        <v>18</v>
      </c>
      <c r="C30" s="59">
        <f t="shared" si="0"/>
        <v>0.023854166666666666</v>
      </c>
      <c r="D30" s="12">
        <f t="shared" si="1"/>
        <v>73</v>
      </c>
      <c r="E30" s="19">
        <v>5</v>
      </c>
      <c r="F30" s="14">
        <v>28</v>
      </c>
      <c r="G30" s="29" t="s">
        <v>18</v>
      </c>
      <c r="H30" s="235">
        <v>0.023854166666666666</v>
      </c>
      <c r="I30" s="72">
        <v>73</v>
      </c>
      <c r="J30" s="48">
        <f t="shared" si="2"/>
        <v>0.006626157407407407</v>
      </c>
      <c r="K30" s="36"/>
    </row>
    <row r="31" spans="1:11" ht="11.25">
      <c r="A31" s="8">
        <v>5</v>
      </c>
      <c r="B31" s="37" t="s">
        <v>222</v>
      </c>
      <c r="C31" s="62">
        <f t="shared" si="0"/>
        <v>0.024571759259259262</v>
      </c>
      <c r="D31" s="66">
        <f t="shared" si="1"/>
        <v>69</v>
      </c>
      <c r="E31" s="20">
        <v>5</v>
      </c>
      <c r="F31" s="14">
        <v>29</v>
      </c>
      <c r="G31" s="29" t="s">
        <v>20</v>
      </c>
      <c r="H31" s="235">
        <v>0.023912037037037034</v>
      </c>
      <c r="I31" s="72">
        <v>72</v>
      </c>
      <c r="J31" s="48">
        <f t="shared" si="2"/>
        <v>0.006642232510288065</v>
      </c>
      <c r="K31" s="36"/>
    </row>
    <row r="32" spans="1:11" ht="11.25">
      <c r="A32" s="13">
        <v>1</v>
      </c>
      <c r="B32" s="50" t="s">
        <v>86</v>
      </c>
      <c r="C32" s="58">
        <f t="shared" si="0"/>
        <v>0.02273148148148148</v>
      </c>
      <c r="D32" s="15">
        <f t="shared" si="1"/>
        <v>76</v>
      </c>
      <c r="E32" s="68">
        <v>6</v>
      </c>
      <c r="F32" s="14">
        <v>30</v>
      </c>
      <c r="G32" s="29" t="s">
        <v>128</v>
      </c>
      <c r="H32" s="235">
        <v>0.023935185185185184</v>
      </c>
      <c r="I32" s="72">
        <v>71</v>
      </c>
      <c r="J32" s="48">
        <f t="shared" si="2"/>
        <v>0.006648662551440329</v>
      </c>
      <c r="K32" s="36"/>
    </row>
    <row r="33" spans="1:11" ht="11.25">
      <c r="A33" s="14">
        <v>2</v>
      </c>
      <c r="B33" s="29" t="s">
        <v>20</v>
      </c>
      <c r="C33" s="59">
        <f t="shared" si="0"/>
        <v>0.023912037037037034</v>
      </c>
      <c r="D33" s="12">
        <f t="shared" si="1"/>
        <v>72</v>
      </c>
      <c r="E33" s="19">
        <v>6</v>
      </c>
      <c r="F33" s="14">
        <v>31</v>
      </c>
      <c r="G33" s="1" t="s">
        <v>96</v>
      </c>
      <c r="H33" s="235">
        <v>0.02424768518518518</v>
      </c>
      <c r="I33" s="72">
        <v>70</v>
      </c>
      <c r="J33" s="48">
        <f t="shared" si="2"/>
        <v>0.006735468106995883</v>
      </c>
      <c r="K33" s="36"/>
    </row>
    <row r="34" spans="1:11" ht="11.25">
      <c r="A34" s="14">
        <v>3</v>
      </c>
      <c r="B34" s="29" t="s">
        <v>96</v>
      </c>
      <c r="C34" s="59">
        <f t="shared" si="0"/>
        <v>0.02424768518518518</v>
      </c>
      <c r="D34" s="12">
        <f t="shared" si="1"/>
        <v>70</v>
      </c>
      <c r="E34" s="19">
        <v>6</v>
      </c>
      <c r="F34" s="14">
        <v>32</v>
      </c>
      <c r="G34" s="29" t="s">
        <v>221</v>
      </c>
      <c r="H34" s="236">
        <v>0.024340277777777777</v>
      </c>
      <c r="I34" s="72" t="s">
        <v>108</v>
      </c>
      <c r="J34" s="48">
        <f t="shared" si="2"/>
        <v>0.006761188271604938</v>
      </c>
      <c r="K34" s="36"/>
    </row>
    <row r="35" spans="1:11" ht="11.25">
      <c r="A35" s="14">
        <v>4</v>
      </c>
      <c r="B35" s="29" t="s">
        <v>80</v>
      </c>
      <c r="C35" s="59">
        <f t="shared" si="0"/>
        <v>0.025358796296296296</v>
      </c>
      <c r="D35" s="12">
        <f t="shared" si="1"/>
        <v>68</v>
      </c>
      <c r="E35" s="19">
        <v>6</v>
      </c>
      <c r="F35" s="14">
        <v>33</v>
      </c>
      <c r="G35" s="1" t="s">
        <v>222</v>
      </c>
      <c r="H35" s="236">
        <v>0.024571759259259262</v>
      </c>
      <c r="I35" s="72">
        <v>69</v>
      </c>
      <c r="J35" s="48">
        <f aca="true" t="shared" si="3" ref="J35:J49">H35/J$1</f>
        <v>0.006825488683127573</v>
      </c>
      <c r="K35" s="36"/>
    </row>
    <row r="36" spans="1:11" ht="11.25">
      <c r="A36" s="14">
        <v>5</v>
      </c>
      <c r="B36" s="29" t="s">
        <v>95</v>
      </c>
      <c r="C36" s="59">
        <f t="shared" si="0"/>
        <v>0.025775462962962962</v>
      </c>
      <c r="D36" s="12">
        <f t="shared" si="1"/>
        <v>67</v>
      </c>
      <c r="E36" s="19">
        <v>6</v>
      </c>
      <c r="F36" s="14">
        <v>34</v>
      </c>
      <c r="G36" s="29" t="s">
        <v>80</v>
      </c>
      <c r="H36" s="236">
        <v>0.025358796296296296</v>
      </c>
      <c r="I36" s="72">
        <v>68</v>
      </c>
      <c r="J36" s="48">
        <f t="shared" si="3"/>
        <v>0.007044110082304526</v>
      </c>
      <c r="K36" s="36"/>
    </row>
    <row r="37" spans="1:11" ht="11.25">
      <c r="A37" s="14">
        <v>6</v>
      </c>
      <c r="B37" s="29" t="s">
        <v>72</v>
      </c>
      <c r="C37" s="59">
        <f t="shared" si="0"/>
        <v>0.02670138888888889</v>
      </c>
      <c r="D37" s="12">
        <f t="shared" si="1"/>
        <v>62</v>
      </c>
      <c r="E37" s="19">
        <v>6</v>
      </c>
      <c r="F37" s="14">
        <v>35</v>
      </c>
      <c r="G37" s="29" t="s">
        <v>95</v>
      </c>
      <c r="H37" s="236">
        <v>0.025775462962962962</v>
      </c>
      <c r="I37" s="72">
        <v>67</v>
      </c>
      <c r="J37" s="48">
        <f t="shared" si="3"/>
        <v>0.007159850823045267</v>
      </c>
      <c r="K37" s="36"/>
    </row>
    <row r="38" spans="1:11" ht="11.25">
      <c r="A38" s="14">
        <v>7</v>
      </c>
      <c r="B38" s="29" t="s">
        <v>31</v>
      </c>
      <c r="C38" s="59">
        <f t="shared" si="0"/>
        <v>0.027384259259259257</v>
      </c>
      <c r="D38" s="12">
        <f t="shared" si="1"/>
        <v>60</v>
      </c>
      <c r="E38" s="19">
        <v>6</v>
      </c>
      <c r="F38" s="14">
        <v>36</v>
      </c>
      <c r="G38" s="29" t="s">
        <v>75</v>
      </c>
      <c r="H38" s="236">
        <v>0.025925925925925925</v>
      </c>
      <c r="I38" s="72">
        <v>66</v>
      </c>
      <c r="J38" s="48">
        <f t="shared" si="3"/>
        <v>0.007201646090534979</v>
      </c>
      <c r="K38" s="36"/>
    </row>
    <row r="39" spans="1:11" ht="11.25">
      <c r="A39" s="8">
        <v>8</v>
      </c>
      <c r="B39" s="37" t="s">
        <v>87</v>
      </c>
      <c r="C39" s="62">
        <f t="shared" si="0"/>
        <v>0.02820601851851852</v>
      </c>
      <c r="D39" s="66">
        <f t="shared" si="1"/>
        <v>59</v>
      </c>
      <c r="E39" s="20">
        <v>6</v>
      </c>
      <c r="F39" s="14">
        <v>37</v>
      </c>
      <c r="G39" s="29" t="s">
        <v>88</v>
      </c>
      <c r="H39" s="236">
        <v>0.025937500000000002</v>
      </c>
      <c r="I39" s="72">
        <v>65</v>
      </c>
      <c r="J39" s="48">
        <f t="shared" si="3"/>
        <v>0.0072048611111111115</v>
      </c>
      <c r="K39" s="36"/>
    </row>
    <row r="40" spans="1:11" s="2" customFormat="1" ht="11.25">
      <c r="A40" s="13">
        <v>1</v>
      </c>
      <c r="B40" s="50" t="s">
        <v>75</v>
      </c>
      <c r="C40" s="58">
        <f t="shared" si="0"/>
        <v>0.025925925925925925</v>
      </c>
      <c r="D40" s="15">
        <f t="shared" si="1"/>
        <v>66</v>
      </c>
      <c r="E40" s="68">
        <v>7</v>
      </c>
      <c r="F40" s="14">
        <v>38</v>
      </c>
      <c r="G40" s="29" t="s">
        <v>45</v>
      </c>
      <c r="H40" s="236">
        <v>0.026076388888888885</v>
      </c>
      <c r="I40" s="72">
        <v>64</v>
      </c>
      <c r="J40" s="48">
        <f t="shared" si="3"/>
        <v>0.00724344135802469</v>
      </c>
      <c r="K40" s="31"/>
    </row>
    <row r="41" spans="1:11" s="2" customFormat="1" ht="11.25">
      <c r="A41" s="14">
        <v>2</v>
      </c>
      <c r="B41" s="29" t="s">
        <v>88</v>
      </c>
      <c r="C41" s="59">
        <f t="shared" si="0"/>
        <v>0.025937500000000002</v>
      </c>
      <c r="D41" s="12">
        <f t="shared" si="1"/>
        <v>65</v>
      </c>
      <c r="E41" s="19">
        <v>7</v>
      </c>
      <c r="F41" s="14">
        <v>39</v>
      </c>
      <c r="G41" s="32" t="s">
        <v>111</v>
      </c>
      <c r="H41" s="236">
        <v>0.026493055555555558</v>
      </c>
      <c r="I41" s="72">
        <v>63</v>
      </c>
      <c r="J41" s="48">
        <f t="shared" si="3"/>
        <v>0.007359182098765432</v>
      </c>
      <c r="K41" s="31"/>
    </row>
    <row r="42" spans="1:11" s="2" customFormat="1" ht="12.75" customHeight="1">
      <c r="A42" s="14">
        <v>3</v>
      </c>
      <c r="B42" s="29" t="s">
        <v>45</v>
      </c>
      <c r="C42" s="59">
        <f t="shared" si="0"/>
        <v>0.026076388888888885</v>
      </c>
      <c r="D42" s="12">
        <f t="shared" si="1"/>
        <v>64</v>
      </c>
      <c r="E42" s="19">
        <v>7</v>
      </c>
      <c r="F42" s="14">
        <v>40</v>
      </c>
      <c r="G42" s="29" t="s">
        <v>72</v>
      </c>
      <c r="H42" s="236">
        <v>0.02670138888888889</v>
      </c>
      <c r="I42" s="72">
        <v>62</v>
      </c>
      <c r="J42" s="48">
        <f t="shared" si="3"/>
        <v>0.007417052469135803</v>
      </c>
      <c r="K42" s="31"/>
    </row>
    <row r="43" spans="1:11" s="2" customFormat="1" ht="12.75" customHeight="1">
      <c r="A43" s="14">
        <v>4</v>
      </c>
      <c r="B43" s="32" t="s">
        <v>111</v>
      </c>
      <c r="C43" s="59">
        <f t="shared" si="0"/>
        <v>0.026493055555555558</v>
      </c>
      <c r="D43" s="12">
        <f t="shared" si="1"/>
        <v>63</v>
      </c>
      <c r="E43" s="19">
        <v>7</v>
      </c>
      <c r="F43" s="14">
        <v>41</v>
      </c>
      <c r="G43" s="32" t="s">
        <v>34</v>
      </c>
      <c r="H43" s="236">
        <v>0.027164351851851853</v>
      </c>
      <c r="I43" s="72">
        <v>61</v>
      </c>
      <c r="J43" s="48">
        <f t="shared" si="3"/>
        <v>0.00754565329218107</v>
      </c>
      <c r="K43" s="31"/>
    </row>
    <row r="44" spans="1:10" s="2" customFormat="1" ht="12.75" customHeight="1">
      <c r="A44" s="14">
        <v>5</v>
      </c>
      <c r="B44" s="32" t="s">
        <v>34</v>
      </c>
      <c r="C44" s="14">
        <f t="shared" si="0"/>
        <v>0.027164351851851853</v>
      </c>
      <c r="D44" s="14">
        <f t="shared" si="1"/>
        <v>61</v>
      </c>
      <c r="E44" s="19">
        <v>7</v>
      </c>
      <c r="F44" s="14">
        <v>42</v>
      </c>
      <c r="G44" s="29" t="s">
        <v>31</v>
      </c>
      <c r="H44" s="236">
        <v>0.027384259259259257</v>
      </c>
      <c r="I44" s="72">
        <v>60</v>
      </c>
      <c r="J44" s="48">
        <f t="shared" si="3"/>
        <v>0.007606738683127571</v>
      </c>
    </row>
    <row r="45" spans="1:10" s="2" customFormat="1" ht="12.75" customHeight="1">
      <c r="A45" s="8">
        <v>6</v>
      </c>
      <c r="B45" s="37" t="s">
        <v>35</v>
      </c>
      <c r="C45" s="62">
        <f t="shared" si="0"/>
        <v>0.028506944444444442</v>
      </c>
      <c r="D45" s="66">
        <f t="shared" si="1"/>
        <v>58</v>
      </c>
      <c r="E45" s="20">
        <v>7</v>
      </c>
      <c r="F45" s="14">
        <v>43</v>
      </c>
      <c r="G45" s="29" t="s">
        <v>87</v>
      </c>
      <c r="H45" s="236">
        <v>0.02820601851851852</v>
      </c>
      <c r="I45" s="72">
        <v>59</v>
      </c>
      <c r="J45" s="48">
        <f t="shared" si="3"/>
        <v>0.007835005144032922</v>
      </c>
    </row>
    <row r="46" spans="1:11" s="2" customFormat="1" ht="12.75" customHeight="1">
      <c r="A46" s="13">
        <v>1</v>
      </c>
      <c r="B46" s="30" t="s">
        <v>48</v>
      </c>
      <c r="C46" s="58">
        <f t="shared" si="0"/>
        <v>0.02917824074074074</v>
      </c>
      <c r="D46" s="15">
        <f t="shared" si="1"/>
        <v>57</v>
      </c>
      <c r="E46" s="68">
        <v>8</v>
      </c>
      <c r="F46" s="14">
        <v>44</v>
      </c>
      <c r="G46" s="29" t="s">
        <v>35</v>
      </c>
      <c r="H46" s="236">
        <v>0.028506944444444442</v>
      </c>
      <c r="I46" s="72">
        <v>58</v>
      </c>
      <c r="J46" s="48">
        <f t="shared" si="3"/>
        <v>0.007918595679012345</v>
      </c>
      <c r="K46" s="31"/>
    </row>
    <row r="47" spans="1:11" s="2" customFormat="1" ht="12.75" customHeight="1">
      <c r="A47" s="14">
        <v>2</v>
      </c>
      <c r="B47" s="29" t="s">
        <v>46</v>
      </c>
      <c r="C47" s="59">
        <f t="shared" si="0"/>
        <v>0.02946759259259259</v>
      </c>
      <c r="D47" s="12">
        <f t="shared" si="1"/>
        <v>56</v>
      </c>
      <c r="E47" s="19">
        <v>8</v>
      </c>
      <c r="F47" s="14">
        <v>45</v>
      </c>
      <c r="G47" s="32" t="s">
        <v>48</v>
      </c>
      <c r="H47" s="236">
        <v>0.02917824074074074</v>
      </c>
      <c r="I47" s="72">
        <v>57</v>
      </c>
      <c r="J47" s="48">
        <f t="shared" si="3"/>
        <v>0.008105066872427983</v>
      </c>
      <c r="K47" s="31"/>
    </row>
    <row r="48" spans="1:11" s="2" customFormat="1" ht="12.75" customHeight="1">
      <c r="A48" s="8">
        <v>3</v>
      </c>
      <c r="B48" s="37" t="s">
        <v>36</v>
      </c>
      <c r="C48" s="62">
        <f t="shared" si="0"/>
        <v>0.030046296296296297</v>
      </c>
      <c r="D48" s="66">
        <f t="shared" si="1"/>
        <v>55</v>
      </c>
      <c r="E48" s="20">
        <v>8</v>
      </c>
      <c r="F48" s="14">
        <v>46</v>
      </c>
      <c r="G48" s="29" t="s">
        <v>46</v>
      </c>
      <c r="H48" s="236">
        <v>0.02946759259259259</v>
      </c>
      <c r="I48" s="72">
        <v>56</v>
      </c>
      <c r="J48" s="48">
        <f t="shared" si="3"/>
        <v>0.008185442386831275</v>
      </c>
      <c r="K48" s="31"/>
    </row>
    <row r="49" spans="2:11" s="2" customFormat="1" ht="12.75" customHeight="1">
      <c r="B49" s="1"/>
      <c r="C49" s="143"/>
      <c r="E49" s="46"/>
      <c r="F49" s="8">
        <v>47</v>
      </c>
      <c r="G49" s="37" t="s">
        <v>36</v>
      </c>
      <c r="H49" s="237">
        <v>0.030046296296296297</v>
      </c>
      <c r="I49" s="233">
        <v>55</v>
      </c>
      <c r="J49" s="49">
        <f t="shared" si="3"/>
        <v>0.00834619341563786</v>
      </c>
      <c r="K49" s="3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Paul Rees</cp:lastModifiedBy>
  <cp:lastPrinted>2017-04-28T08:25:18Z</cp:lastPrinted>
  <dcterms:created xsi:type="dcterms:W3CDTF">2002-06-20T15:07:26Z</dcterms:created>
  <dcterms:modified xsi:type="dcterms:W3CDTF">2017-11-07T08:29:31Z</dcterms:modified>
  <cp:category/>
  <cp:version/>
  <cp:contentType/>
  <cp:contentStatus/>
</cp:coreProperties>
</file>